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david\Downloads\"/>
    </mc:Choice>
  </mc:AlternateContent>
  <xr:revisionPtr revIDLastSave="0" documentId="13_ncr:1_{0AB4551E-0CFD-47E0-ACC8-A148E49E093F}" xr6:coauthVersionLast="47" xr6:coauthVersionMax="47" xr10:uidLastSave="{00000000-0000-0000-0000-000000000000}"/>
  <bookViews>
    <workbookView xWindow="-28920" yWindow="75" windowWidth="29040" windowHeight="16440" xr2:uid="{A10E1DAA-E26D-4758-BE12-1350B06057C3}"/>
  </bookViews>
  <sheets>
    <sheet name="interpolations" sheetId="1" r:id="rId1"/>
  </sheets>
  <definedNames>
    <definedName name="INTERPOLATION">_xlfn.LAMBDA(_xlpm.knowny,_xlpm.knownx,_xlpm.newx,TREND(_xlfn.VSTACK(INDEX(_xlpm.knowny,_xlfn.XMATCH(_xlpm.newx,_xlpm.knownx,-1,2)),INDEX(_xlpm.knowny,_xlfn.XMATCH(_xlpm.newx,_xlpm.knownx,1,2))),_xlfn.VSTACK(INDEX(_xlpm.knownx,_xlfn.XMATCH(_xlpm.newx,_xlpm.knownx,-1,2)),INDEX(_xlpm.knownx,_xlfn.XMATCH(_xlpm.newx,_xlpm.knownx,1,2))),_xlpm.newx))</definedName>
  </definedNames>
  <calcPr calcId="191029" refMode="R1C1" iterate="1" iterateCount="50" iterateDelta="0.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9" i="1" l="1"/>
  <c r="B8" i="1" a="1"/>
  <c r="B8" i="1" s="1"/>
  <c r="P8" i="1"/>
  <c r="K20" i="1"/>
  <c r="K7" i="1"/>
  <c r="G10" i="1" l="1" a="1"/>
  <c r="G10" i="1" s="1"/>
  <c r="G11" i="1" a="1"/>
  <c r="G11" i="1" s="1"/>
  <c r="C20" i="1"/>
  <c r="L20" i="1" s="1"/>
  <c r="C7" i="1"/>
  <c r="L7" i="1" s="1"/>
  <c r="C8" i="1" a="1"/>
  <c r="K8" i="1" l="1"/>
  <c r="K14" i="1"/>
  <c r="K10" i="1"/>
  <c r="K16" i="1"/>
  <c r="K19" i="1"/>
  <c r="K15" i="1"/>
  <c r="K11" i="1"/>
  <c r="K18" i="1"/>
  <c r="K12" i="1"/>
  <c r="K17" i="1"/>
  <c r="K13" i="1"/>
  <c r="K9" i="1"/>
  <c r="C8" i="1"/>
  <c r="L8" i="1" s="1"/>
  <c r="L19" i="1"/>
  <c r="L15" i="1"/>
  <c r="L11" i="1"/>
  <c r="L18" i="1"/>
  <c r="L14" i="1"/>
  <c r="L10" i="1"/>
  <c r="L17" i="1"/>
  <c r="L13" i="1"/>
  <c r="L9" i="1"/>
  <c r="L16" i="1"/>
  <c r="L12" i="1"/>
  <c r="G9" i="1" a="1"/>
  <c r="G9" i="1" s="1"/>
  <c r="Q9" i="1" l="1"/>
  <c r="M15" i="1" a="1"/>
  <c r="M15" i="1" s="1"/>
  <c r="M7" i="1" a="1"/>
  <c r="M7" i="1" s="1"/>
  <c r="M8" i="1" a="1"/>
  <c r="M8" i="1" s="1"/>
  <c r="M18" i="1" a="1"/>
  <c r="M18" i="1" s="1"/>
  <c r="M19" i="1" a="1"/>
  <c r="M19" i="1" s="1"/>
  <c r="M9" i="1" a="1"/>
  <c r="M16" i="1" a="1"/>
  <c r="M16" i="1" s="1"/>
  <c r="M13" i="1" a="1"/>
  <c r="M13" i="1" s="1"/>
  <c r="M10" i="1" a="1"/>
  <c r="M10" i="1" s="1"/>
  <c r="M17" i="1" a="1"/>
  <c r="M17" i="1" s="1"/>
  <c r="M14" i="1" a="1"/>
  <c r="M14" i="1" s="1"/>
  <c r="M12" i="1" a="1"/>
  <c r="M12" i="1" s="1"/>
  <c r="M11" i="1" a="1"/>
  <c r="M11" i="1" s="1"/>
  <c r="Q10" i="1" l="1"/>
  <c r="Q8" i="1"/>
  <c r="M9" i="1"/>
</calcChain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<sst xmlns="http://schemas.openxmlformats.org/spreadsheetml/2006/main" count="21" uniqueCount="17">
  <si>
    <t>x</t>
  </si>
  <si>
    <t>y</t>
  </si>
  <si>
    <t>new x</t>
  </si>
  <si>
    <t>new strategy using LAMBDA() as UDF</t>
  </si>
  <si>
    <t>old strategy</t>
  </si>
  <si>
    <t>m</t>
  </si>
  <si>
    <t>b</t>
  </si>
  <si>
    <t>new strategy</t>
  </si>
  <si>
    <t>use LAMBDA</t>
  </si>
  <si>
    <t xml:space="preserve">using </t>
  </si>
  <si>
    <t>VLOOKUP()</t>
  </si>
  <si>
    <t>error when</t>
  </si>
  <si>
    <t xml:space="preserve">newx is outside </t>
  </si>
  <si>
    <t>of known x</t>
  </si>
  <si>
    <t>errors when newx less than smallest knownx</t>
  </si>
  <si>
    <t>extrapolates when newx greater than largest knownx</t>
  </si>
  <si>
    <t>INTERPOLATION() is a named formula. See the definition in the Name Manager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</si>
</sst>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0"/>
      <color theme="1"/>
      <name val="segoe u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eetMetadata" Target="metadata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lineMarker"/>
        <c:varyColors val="0"/>
        <c:ser>
          <c:idx val="0"/>
          <c:order val="0"/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interpolations!$B$7:$B$20</c:f>
              <c:numCache>
                <c:formatCode>General</c:formatCode>
                <c:ptCount val="14"/>
                <c:pt idx="0">
                  <c:v>0</c:v>
                </c:pt>
                <c:pt idx="1">
                  <c:v>0.13903748930000592</c:v>
                </c:pt>
                <c:pt idx="2">
                  <c:v>0.31028893226497334</c:v>
                </c:pt>
                <c:pt idx="3">
                  <c:v>0.34803222886450236</c:v>
                </c:pt>
                <c:pt idx="4">
                  <c:v>0.45402280223820046</c:v>
                </c:pt>
                <c:pt idx="5">
                  <c:v>0.69862277221729685</c:v>
                </c:pt>
                <c:pt idx="6">
                  <c:v>0.79455594865479484</c:v>
                </c:pt>
                <c:pt idx="7">
                  <c:v>0.81686443066830505</c:v>
                </c:pt>
                <c:pt idx="8">
                  <c:v>0.82391571530648045</c:v>
                </c:pt>
                <c:pt idx="9">
                  <c:v>0.85859699603735096</c:v>
                </c:pt>
                <c:pt idx="10">
                  <c:v>0.88997656752295606</c:v>
                </c:pt>
                <c:pt idx="11">
                  <c:v>0.89817747287674887</c:v>
                </c:pt>
                <c:pt idx="12">
                  <c:v>0.92734152432108519</c:v>
                </c:pt>
                <c:pt idx="13">
                  <c:v>1</c:v>
                </c:pt>
              </c:numCache>
            </c:numRef>
          </c:xVal>
          <c:yVal>
            <c:numRef>
              <c:f>interpolations!$C$7:$C$20</c:f>
              <c:numCache>
                <c:formatCode>General</c:formatCode>
                <c:ptCount val="14"/>
                <c:pt idx="0">
                  <c:v>0.83903360376872516</c:v>
                </c:pt>
                <c:pt idx="1">
                  <c:v>0.54531018364638717</c:v>
                </c:pt>
                <c:pt idx="2">
                  <c:v>4.1417208381262727E-2</c:v>
                </c:pt>
                <c:pt idx="3">
                  <c:v>0.73083619710445635</c:v>
                </c:pt>
                <c:pt idx="4">
                  <c:v>0.51524237175174203</c:v>
                </c:pt>
                <c:pt idx="5">
                  <c:v>0.22854989813731952</c:v>
                </c:pt>
                <c:pt idx="6">
                  <c:v>0.78688366340495652</c:v>
                </c:pt>
                <c:pt idx="7">
                  <c:v>8.3258472366452008E-3</c:v>
                </c:pt>
                <c:pt idx="8">
                  <c:v>0.50161817270550602</c:v>
                </c:pt>
                <c:pt idx="9">
                  <c:v>0.77811065241170807</c:v>
                </c:pt>
                <c:pt idx="10">
                  <c:v>9.4028063455385169E-2</c:v>
                </c:pt>
                <c:pt idx="11">
                  <c:v>0.31045053605967188</c:v>
                </c:pt>
                <c:pt idx="12">
                  <c:v>0.6312106608346435</c:v>
                </c:pt>
                <c:pt idx="13">
                  <c:v>0.72859062644463835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FF0B-4554-B846-38F2DCA18658}"/>
            </c:ext>
          </c:extLst>
        </c:ser>
        <c:ser>
          <c:idx val="1"/>
          <c:order val="1"/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xVal>
            <c:numRef>
              <c:f>interpolations!$F$9</c:f>
              <c:numCache>
                <c:formatCode>General</c:formatCode>
                <c:ptCount val="1"/>
                <c:pt idx="0">
                  <c:v>0.64852915327074745</c:v>
                </c:pt>
              </c:numCache>
            </c:numRef>
          </c:xVal>
          <c:yVal>
            <c:numRef>
              <c:f>interpolations!$G$9</c:f>
              <c:numCache>
                <c:formatCode>General</c:formatCode>
                <c:ptCount val="1"/>
                <c:pt idx="0">
                  <c:v>0.28726398354506477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FF0B-4554-B846-38F2DCA18658}"/>
            </c:ext>
          </c:extLst>
        </c:ser>
        <c:ser>
          <c:idx val="2"/>
          <c:order val="2"/>
          <c:spPr>
            <a:ln w="19050" cap="rnd">
              <a:solidFill>
                <a:schemeClr val="accent3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rgbClr val="FF0000"/>
              </a:solidFill>
              <a:ln w="9525">
                <a:solidFill>
                  <a:schemeClr val="accent3"/>
                </a:solidFill>
              </a:ln>
              <a:effectLst/>
            </c:spPr>
          </c:marker>
          <c:xVal>
            <c:numRef>
              <c:f>interpolations!$P$8</c:f>
              <c:numCache>
                <c:formatCode>General</c:formatCode>
                <c:ptCount val="1"/>
                <c:pt idx="0">
                  <c:v>5.7137378404131356E-2</c:v>
                </c:pt>
              </c:numCache>
            </c:numRef>
          </c:xVal>
          <c:yVal>
            <c:numRef>
              <c:f>interpolations!$Q$8</c:f>
              <c:numCache>
                <c:formatCode>General</c:formatCode>
                <c:ptCount val="1"/>
                <c:pt idx="0">
                  <c:v>0.71832812867579299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F9A4-4F40-BCE2-9C6AF5C12BD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58705999"/>
        <c:axId val="58712719"/>
      </c:scatterChart>
      <c:valAx>
        <c:axId val="58705999"/>
        <c:scaling>
          <c:orientation val="minMax"/>
          <c:max val="1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8712719"/>
        <c:crosses val="autoZero"/>
        <c:crossBetween val="midCat"/>
      </c:valAx>
      <c:valAx>
        <c:axId val="58712719"/>
        <c:scaling>
          <c:orientation val="minMax"/>
          <c:max val="1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8705999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590550</xdr:colOff>
      <xdr:row>20</xdr:row>
      <xdr:rowOff>92075</xdr:rowOff>
    </xdr:from>
    <xdr:to>
      <xdr:col>12</xdr:col>
      <xdr:colOff>285750</xdr:colOff>
      <xdr:row>34</xdr:row>
      <xdr:rowOff>38100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9D1F3972-E7F1-4F1D-675F-571BB1210AF7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A72A2F-344B-4CFA-916F-17619EF8B055}">
  <dimension ref="A3:R20"/>
  <sheetViews>
    <sheetView tabSelected="1" workbookViewId="0">
      <selection activeCell="H12" sqref="H12"/>
    </sheetView>
  </sheetViews>
  <sheetFormatPr defaultRowHeight="16" x14ac:dyDescent="0.45"/>
  <cols>
    <col min="7" max="7" width="8.7265625" customWidth="1"/>
  </cols>
  <sheetData>
    <row r="3" spans="1:18" x14ac:dyDescent="0.45">
      <c r="B3" t="s">
        <v>3</v>
      </c>
      <c r="K3" t="s">
        <v>4</v>
      </c>
    </row>
    <row r="4" spans="1:18" x14ac:dyDescent="0.45">
      <c r="B4" t="s">
        <v>16</v>
      </c>
    </row>
    <row r="5" spans="1:18" x14ac:dyDescent="0.45">
      <c r="Q5" t="s">
        <v>4</v>
      </c>
    </row>
    <row r="6" spans="1:18" x14ac:dyDescent="0.45">
      <c r="B6" t="s">
        <v>0</v>
      </c>
      <c r="C6" t="s">
        <v>1</v>
      </c>
      <c r="K6" t="s">
        <v>0</v>
      </c>
      <c r="L6" t="s">
        <v>1</v>
      </c>
      <c r="M6" t="s">
        <v>5</v>
      </c>
      <c r="N6" t="s">
        <v>6</v>
      </c>
      <c r="Q6" t="s">
        <v>9</v>
      </c>
    </row>
    <row r="7" spans="1:18" x14ac:dyDescent="0.45">
      <c r="A7">
        <v>1</v>
      </c>
      <c r="B7">
        <v>0</v>
      </c>
      <c r="C7">
        <f ca="1">RAND()</f>
        <v>0.83903360376872516</v>
      </c>
      <c r="G7" t="s">
        <v>7</v>
      </c>
      <c r="K7">
        <f>B7</f>
        <v>0</v>
      </c>
      <c r="L7">
        <f t="shared" ref="L7:L20" ca="1" si="0">C7</f>
        <v>0.83903360376872516</v>
      </c>
      <c r="M7" cm="1">
        <f t="array" aca="1" ref="M7:N7" ca="1">LINEST(L7:L8,K7:K8)</f>
        <v>-2.1125483608853224</v>
      </c>
      <c r="N7">
        <f ca="1"/>
        <v>0.83903360376872516</v>
      </c>
      <c r="P7" t="s">
        <v>2</v>
      </c>
      <c r="Q7" t="s">
        <v>10</v>
      </c>
    </row>
    <row r="8" spans="1:18" x14ac:dyDescent="0.45">
      <c r="A8">
        <v>2</v>
      </c>
      <c r="B8" cm="1">
        <f t="array" aca="1" ref="B8:B19" ca="1">_xlfn._xlws.SORT(_xlfn.RANDARRAY(12,1,0,1,FALSE))</f>
        <v>0.13903748930000592</v>
      </c>
      <c r="C8" cm="1">
        <f t="array" aca="1" ref="C8:C19" ca="1">_xlfn.RANDARRAY(12,1,0,1,FALSE)</f>
        <v>0.54531018364638717</v>
      </c>
      <c r="F8" t="s">
        <v>2</v>
      </c>
      <c r="G8" t="s">
        <v>8</v>
      </c>
      <c r="K8">
        <f t="shared" ref="K8:K20" ca="1" si="1">B8</f>
        <v>0.13903748930000592</v>
      </c>
      <c r="L8">
        <f t="shared" ca="1" si="0"/>
        <v>0.54531018364638717</v>
      </c>
      <c r="M8" cm="1">
        <f t="array" aca="1" ref="M8:N8" ca="1">LINEST(L8:L9,K8:K9)</f>
        <v>-2.9424159384642667</v>
      </c>
      <c r="N8">
        <f ca="1"/>
        <v>0.95441630820677958</v>
      </c>
      <c r="P8">
        <f ca="1">RAND()</f>
        <v>5.7137378404131356E-2</v>
      </c>
      <c r="Q8">
        <f ca="1">VLOOKUP(P8,$K$7:$N$19,4,TRUE)+VLOOKUP(P8,$K$7:$N$19,3)*P8</f>
        <v>0.71832812867579299</v>
      </c>
    </row>
    <row r="9" spans="1:18" x14ac:dyDescent="0.45">
      <c r="A9">
        <v>3</v>
      </c>
      <c r="B9">
        <f ca="1"/>
        <v>0.31028893226497334</v>
      </c>
      <c r="C9">
        <f ca="1"/>
        <v>4.1417208381262727E-2</v>
      </c>
      <c r="F9">
        <f ca="1">RAND()</f>
        <v>0.64852915327074745</v>
      </c>
      <c r="G9" cm="1">
        <f t="array" aca="1" ref="G9" ca="1">INTERPOLATION($C$7:$C$20,$B$7:$B$20,F9)</f>
        <v>0.28726398354506477</v>
      </c>
      <c r="K9">
        <f t="shared" ca="1" si="1"/>
        <v>0.31028893226497334</v>
      </c>
      <c r="L9">
        <f t="shared" ca="1" si="0"/>
        <v>4.1417208381262727E-2</v>
      </c>
      <c r="M9" cm="1">
        <f t="array" aca="1" ref="M9:N9" ca="1">LINEST(L9:L10,K9:K10)</f>
        <v>18.265998225809359</v>
      </c>
      <c r="N9">
        <f ca="1"/>
        <v>-5.6263198778590207</v>
      </c>
      <c r="P9">
        <v>-0.2</v>
      </c>
      <c r="Q9" t="e">
        <f t="shared" ref="Q9:Q10" ca="1" si="2">VLOOKUP(P9,$K$7:$N$19,4,TRUE)+VLOOKUP(P9,$K$7:$N$19,3)*P9</f>
        <v>#N/A</v>
      </c>
      <c r="R9" t="s">
        <v>14</v>
      </c>
    </row>
    <row r="10" spans="1:18" x14ac:dyDescent="0.45">
      <c r="A10">
        <v>4</v>
      </c>
      <c r="B10">
        <f ca="1"/>
        <v>0.34803222886450236</v>
      </c>
      <c r="C10">
        <f ca="1"/>
        <v>0.73083619710445635</v>
      </c>
      <c r="F10">
        <v>-0.2</v>
      </c>
      <c r="G10" t="e" cm="1">
        <f t="array" aca="1" ref="G10" ca="1">INTERPOLATION($C$7:$C$20,$B$7:$B$20,F10)</f>
        <v>#N/A</v>
      </c>
      <c r="H10" t="s">
        <v>11</v>
      </c>
      <c r="K10">
        <f t="shared" ca="1" si="1"/>
        <v>0.34803222886450236</v>
      </c>
      <c r="L10">
        <f t="shared" ca="1" si="0"/>
        <v>0.73083619710445635</v>
      </c>
      <c r="M10" cm="1">
        <f t="array" aca="1" ref="M10:N10" ca="1">LINEST(L10:L11,K10:K11)</f>
        <v>-2.0340849048205509</v>
      </c>
      <c r="N10">
        <f ca="1"/>
        <v>1.4387633002287918</v>
      </c>
      <c r="P10">
        <v>1.2</v>
      </c>
      <c r="Q10">
        <f t="shared" ca="1" si="2"/>
        <v>0.99663909484446211</v>
      </c>
      <c r="R10" t="s">
        <v>15</v>
      </c>
    </row>
    <row r="11" spans="1:18" x14ac:dyDescent="0.45">
      <c r="A11">
        <v>5</v>
      </c>
      <c r="B11">
        <f ca="1"/>
        <v>0.45402280223820046</v>
      </c>
      <c r="C11">
        <f ca="1"/>
        <v>0.51524237175174203</v>
      </c>
      <c r="F11">
        <v>1.2</v>
      </c>
      <c r="G11" t="e" cm="1">
        <f t="array" aca="1" ref="G11" ca="1">INTERPOLATION($C$7:$C$20,$B$7:$B$20,F11)</f>
        <v>#N/A</v>
      </c>
      <c r="H11" t="s">
        <v>12</v>
      </c>
      <c r="K11">
        <f t="shared" ca="1" si="1"/>
        <v>0.45402280223820046</v>
      </c>
      <c r="L11">
        <f t="shared" ca="1" si="0"/>
        <v>0.51524237175174203</v>
      </c>
      <c r="M11" cm="1">
        <f t="array" aca="1" ref="M11:N11" ca="1">LINEST(L11:L12,K11:K12)</f>
        <v>-1.1720871169318756</v>
      </c>
      <c r="N11">
        <f ca="1"/>
        <v>1.0473966490484456</v>
      </c>
    </row>
    <row r="12" spans="1:18" x14ac:dyDescent="0.45">
      <c r="A12">
        <v>6</v>
      </c>
      <c r="B12">
        <f ca="1"/>
        <v>0.69862277221729685</v>
      </c>
      <c r="C12">
        <f ca="1"/>
        <v>0.22854989813731952</v>
      </c>
      <c r="H12" t="s">
        <v>13</v>
      </c>
      <c r="K12">
        <f t="shared" ca="1" si="1"/>
        <v>0.69862277221729685</v>
      </c>
      <c r="L12">
        <f t="shared" ca="1" si="0"/>
        <v>0.22854989813731952</v>
      </c>
      <c r="M12" cm="1">
        <f t="array" aca="1" ref="M12:N12" ca="1">LINEST(L12:L13,K12:K13)</f>
        <v>5.8200279194487035</v>
      </c>
      <c r="N12">
        <f ca="1"/>
        <v>-3.8374541413300003</v>
      </c>
    </row>
    <row r="13" spans="1:18" x14ac:dyDescent="0.45">
      <c r="A13">
        <v>7</v>
      </c>
      <c r="B13">
        <f ca="1"/>
        <v>0.79455594865479484</v>
      </c>
      <c r="C13">
        <f ca="1"/>
        <v>0.78688366340495652</v>
      </c>
      <c r="K13">
        <f t="shared" ca="1" si="1"/>
        <v>0.79455594865479484</v>
      </c>
      <c r="L13">
        <f t="shared" ca="1" si="0"/>
        <v>0.78688366340495652</v>
      </c>
      <c r="M13" cm="1">
        <f t="array" aca="1" ref="M13:N13" ca="1">LINEST(L13:L14,K13:K14)</f>
        <v>-34.8996321532236</v>
      </c>
      <c r="N13">
        <f ca="1"/>
        <v>28.516593996612912</v>
      </c>
    </row>
    <row r="14" spans="1:18" x14ac:dyDescent="0.45">
      <c r="A14">
        <v>8</v>
      </c>
      <c r="B14">
        <f ca="1"/>
        <v>0.81686443066830505</v>
      </c>
      <c r="C14">
        <f ca="1"/>
        <v>8.3258472366452008E-3</v>
      </c>
      <c r="K14">
        <f t="shared" ca="1" si="1"/>
        <v>0.81686443066830505</v>
      </c>
      <c r="L14">
        <f t="shared" ca="1" si="0"/>
        <v>8.3258472366452008E-3</v>
      </c>
      <c r="M14" cm="1">
        <f t="array" aca="1" ref="M14:N14" ca="1">LINEST(L14:L15,K14:K15)</f>
        <v>69.957795037544585</v>
      </c>
      <c r="N14">
        <f ca="1"/>
        <v>-57.13770856691719</v>
      </c>
    </row>
    <row r="15" spans="1:18" x14ac:dyDescent="0.45">
      <c r="A15">
        <v>9</v>
      </c>
      <c r="B15">
        <f ca="1"/>
        <v>0.82391571530648045</v>
      </c>
      <c r="C15">
        <f ca="1"/>
        <v>0.50161817270550602</v>
      </c>
      <c r="K15">
        <f t="shared" ca="1" si="1"/>
        <v>0.82391571530648045</v>
      </c>
      <c r="L15">
        <f t="shared" ca="1" si="0"/>
        <v>0.50161817270550602</v>
      </c>
      <c r="M15" cm="1">
        <f t="array" aca="1" ref="M15:N15" ca="1">LINEST(L15:L16,K15:K16)</f>
        <v>7.9723837724392457</v>
      </c>
      <c r="N15">
        <f ca="1"/>
        <v>-6.0669541058615524</v>
      </c>
    </row>
    <row r="16" spans="1:18" x14ac:dyDescent="0.45">
      <c r="A16">
        <v>10</v>
      </c>
      <c r="B16">
        <f ca="1"/>
        <v>0.85859699603735096</v>
      </c>
      <c r="C16">
        <f ca="1"/>
        <v>0.77811065241170807</v>
      </c>
      <c r="K16">
        <f t="shared" ca="1" si="1"/>
        <v>0.85859699603735096</v>
      </c>
      <c r="L16">
        <f t="shared" ca="1" si="0"/>
        <v>0.77811065241170807</v>
      </c>
      <c r="M16" cm="1">
        <f t="array" aca="1" ref="M16:N16" ca="1">LINEST(L16:L17,K16:K17)</f>
        <v>-21.800252730351502</v>
      </c>
      <c r="N16">
        <f ca="1"/>
        <v>19.495742159546566</v>
      </c>
    </row>
    <row r="17" spans="1:14" x14ac:dyDescent="0.45">
      <c r="A17">
        <v>11</v>
      </c>
      <c r="B17">
        <f ca="1"/>
        <v>0.88997656752295606</v>
      </c>
      <c r="C17">
        <f ca="1"/>
        <v>9.4028063455385169E-2</v>
      </c>
      <c r="K17">
        <f t="shared" ca="1" si="1"/>
        <v>0.88997656752295606</v>
      </c>
      <c r="L17">
        <f t="shared" ca="1" si="0"/>
        <v>9.4028063455385169E-2</v>
      </c>
      <c r="M17" cm="1">
        <f t="array" aca="1" ref="M17:N17" ca="1">LINEST(L17:L18,K17:K18)</f>
        <v>26.390070762637716</v>
      </c>
      <c r="N17">
        <f ca="1"/>
        <v>-23.392516530564848</v>
      </c>
    </row>
    <row r="18" spans="1:14" x14ac:dyDescent="0.45">
      <c r="A18">
        <v>12</v>
      </c>
      <c r="B18">
        <f ca="1"/>
        <v>0.89817747287674887</v>
      </c>
      <c r="C18">
        <f ca="1"/>
        <v>0.31045053605967188</v>
      </c>
      <c r="K18">
        <f t="shared" ca="1" si="1"/>
        <v>0.89817747287674887</v>
      </c>
      <c r="L18">
        <f t="shared" ca="1" si="0"/>
        <v>0.31045053605967188</v>
      </c>
      <c r="M18" cm="1">
        <f t="array" aca="1" ref="M18:N18" ca="1">LINEST(L18:L19,K18:K19)</f>
        <v>10.998476168072441</v>
      </c>
      <c r="N18">
        <f ca="1"/>
        <v>-9.5681329940747819</v>
      </c>
    </row>
    <row r="19" spans="1:14" x14ac:dyDescent="0.45">
      <c r="A19">
        <v>13</v>
      </c>
      <c r="B19">
        <f ca="1"/>
        <v>0.92734152432108519</v>
      </c>
      <c r="C19">
        <f ca="1"/>
        <v>0.6312106608346435</v>
      </c>
      <c r="K19">
        <f t="shared" ca="1" si="1"/>
        <v>0.92734152432108519</v>
      </c>
      <c r="L19">
        <f t="shared" ca="1" si="0"/>
        <v>0.6312106608346435</v>
      </c>
      <c r="M19" cm="1">
        <f t="array" aca="1" ref="M19:N19" ca="1">LINEST(L19:L20,K19:K20)</f>
        <v>1.3402423419991194</v>
      </c>
      <c r="N19">
        <f ca="1"/>
        <v>-0.61165171555448117</v>
      </c>
    </row>
    <row r="20" spans="1:14" x14ac:dyDescent="0.45">
      <c r="A20">
        <v>14</v>
      </c>
      <c r="B20">
        <v>1</v>
      </c>
      <c r="C20">
        <f ca="1">RAND()</f>
        <v>0.72859062644463835</v>
      </c>
      <c r="K20">
        <f t="shared" si="1"/>
        <v>1</v>
      </c>
      <c r="L20">
        <f t="shared" ca="1" si="0"/>
        <v>0.72859062644463835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interpolations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2025-04-04T18:35:41Z</dcterms:created>
  <dcterms:modified xsi:type="dcterms:W3CDTF">2025-04-10T19:01:39Z</dcterms:modified>
</cp:coreProperties>
</file>