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19155" windowHeight="10290"/>
  </bookViews>
  <sheets>
    <sheet name="graphing" sheetId="4" r:id="rId1"/>
  </sheets>
  <calcPr calcId="125725" refMode="R1C1" iterate="1"/>
</workbook>
</file>

<file path=xl/calcChain.xml><?xml version="1.0" encoding="utf-8"?>
<calcChain xmlns="http://schemas.openxmlformats.org/spreadsheetml/2006/main">
  <c r="Q3" i="4"/>
  <c r="Q2"/>
  <c r="P3"/>
  <c r="O3"/>
  <c r="P2"/>
  <c r="O2"/>
  <c r="C64"/>
  <c r="C55"/>
  <c r="C46"/>
  <c r="B37"/>
  <c r="B46" s="1"/>
  <c r="D46" s="1"/>
  <c r="C37"/>
  <c r="D37"/>
  <c r="C28"/>
  <c r="D28"/>
  <c r="C63"/>
  <c r="C62"/>
  <c r="C61"/>
  <c r="C60"/>
  <c r="C59"/>
  <c r="C58"/>
  <c r="C57"/>
  <c r="C54"/>
  <c r="C53"/>
  <c r="C52"/>
  <c r="C51"/>
  <c r="C50"/>
  <c r="C49"/>
  <c r="C48"/>
  <c r="C45"/>
  <c r="C44"/>
  <c r="C43"/>
  <c r="C42"/>
  <c r="C41"/>
  <c r="C40"/>
  <c r="C39"/>
  <c r="C36"/>
  <c r="B36"/>
  <c r="D36" s="1"/>
  <c r="C35"/>
  <c r="B35"/>
  <c r="B44" s="1"/>
  <c r="C34"/>
  <c r="B34"/>
  <c r="D34" s="1"/>
  <c r="C33"/>
  <c r="B33"/>
  <c r="B42" s="1"/>
  <c r="C32"/>
  <c r="B32"/>
  <c r="D32" s="1"/>
  <c r="C31"/>
  <c r="B31"/>
  <c r="B40" s="1"/>
  <c r="C30"/>
  <c r="B30"/>
  <c r="D30" s="1"/>
  <c r="D27"/>
  <c r="C27"/>
  <c r="D26"/>
  <c r="C26"/>
  <c r="D25"/>
  <c r="C25"/>
  <c r="D24"/>
  <c r="C24"/>
  <c r="D23"/>
  <c r="C23"/>
  <c r="D22"/>
  <c r="C22"/>
  <c r="D21"/>
  <c r="C21"/>
  <c r="U13"/>
  <c r="U12"/>
  <c r="U11"/>
  <c r="U10"/>
  <c r="U9"/>
  <c r="I4"/>
  <c r="H4"/>
  <c r="G4"/>
  <c r="F4"/>
  <c r="E4"/>
  <c r="L13" s="1"/>
  <c r="D4"/>
  <c r="F28" s="1"/>
  <c r="N3"/>
  <c r="M3"/>
  <c r="L3"/>
  <c r="N2"/>
  <c r="M2"/>
  <c r="L2"/>
  <c r="E46" l="1"/>
  <c r="G46" s="1"/>
  <c r="E37"/>
  <c r="I37" s="1"/>
  <c r="F64"/>
  <c r="F55"/>
  <c r="B55"/>
  <c r="E28"/>
  <c r="H28" s="1"/>
  <c r="F37"/>
  <c r="F46"/>
  <c r="E21"/>
  <c r="H21" s="1"/>
  <c r="E22"/>
  <c r="I22" s="1"/>
  <c r="E23"/>
  <c r="K23" s="1"/>
  <c r="E24"/>
  <c r="I24" s="1"/>
  <c r="E25"/>
  <c r="K25" s="1"/>
  <c r="E26"/>
  <c r="K26" s="1"/>
  <c r="E27"/>
  <c r="K27" s="1"/>
  <c r="F62"/>
  <c r="F60"/>
  <c r="F58"/>
  <c r="F54"/>
  <c r="F52"/>
  <c r="F50"/>
  <c r="F48"/>
  <c r="F44"/>
  <c r="F42"/>
  <c r="F40"/>
  <c r="F36"/>
  <c r="F34"/>
  <c r="F32"/>
  <c r="F30"/>
  <c r="F63"/>
  <c r="F61"/>
  <c r="F59"/>
  <c r="F57"/>
  <c r="F53"/>
  <c r="F51"/>
  <c r="F49"/>
  <c r="F45"/>
  <c r="F43"/>
  <c r="F41"/>
  <c r="F39"/>
  <c r="F35"/>
  <c r="F33"/>
  <c r="F31"/>
  <c r="F27"/>
  <c r="F26"/>
  <c r="F25"/>
  <c r="F24"/>
  <c r="F23"/>
  <c r="F22"/>
  <c r="K22"/>
  <c r="I26"/>
  <c r="D40"/>
  <c r="E40" s="1"/>
  <c r="B49"/>
  <c r="D42"/>
  <c r="B51"/>
  <c r="D44"/>
  <c r="E44" s="1"/>
  <c r="B53"/>
  <c r="F9"/>
  <c r="L9"/>
  <c r="F10"/>
  <c r="L10"/>
  <c r="F11"/>
  <c r="L11"/>
  <c r="F12"/>
  <c r="L12"/>
  <c r="F13"/>
  <c r="F21"/>
  <c r="E30"/>
  <c r="E32"/>
  <c r="E34"/>
  <c r="E36"/>
  <c r="E42"/>
  <c r="D31"/>
  <c r="E31" s="1"/>
  <c r="D33"/>
  <c r="E33" s="1"/>
  <c r="D35"/>
  <c r="E35" s="1"/>
  <c r="B39"/>
  <c r="B41"/>
  <c r="B43"/>
  <c r="B45"/>
  <c r="K24" l="1"/>
  <c r="J37"/>
  <c r="I28"/>
  <c r="G37"/>
  <c r="H24"/>
  <c r="H22"/>
  <c r="H46"/>
  <c r="K37"/>
  <c r="I46"/>
  <c r="J46"/>
  <c r="K46"/>
  <c r="H37"/>
  <c r="L37" s="1"/>
  <c r="J26"/>
  <c r="J23"/>
  <c r="G22"/>
  <c r="G28"/>
  <c r="J27"/>
  <c r="G24"/>
  <c r="J22"/>
  <c r="J28"/>
  <c r="K28"/>
  <c r="H26"/>
  <c r="G26"/>
  <c r="J24"/>
  <c r="D55"/>
  <c r="E55" s="1"/>
  <c r="I55" s="1"/>
  <c r="B64"/>
  <c r="D64" s="1"/>
  <c r="E64" s="1"/>
  <c r="J21"/>
  <c r="I25"/>
  <c r="G21"/>
  <c r="I27"/>
  <c r="J25"/>
  <c r="I23"/>
  <c r="I21"/>
  <c r="H27"/>
  <c r="G27"/>
  <c r="H25"/>
  <c r="G25"/>
  <c r="H23"/>
  <c r="G23"/>
  <c r="K21"/>
  <c r="K35"/>
  <c r="I35"/>
  <c r="G35"/>
  <c r="J35"/>
  <c r="H35"/>
  <c r="K31"/>
  <c r="I31"/>
  <c r="G31"/>
  <c r="J31"/>
  <c r="H31"/>
  <c r="K33"/>
  <c r="I33"/>
  <c r="G33"/>
  <c r="J33"/>
  <c r="H33"/>
  <c r="J42"/>
  <c r="H42"/>
  <c r="K42"/>
  <c r="I42"/>
  <c r="G42"/>
  <c r="J36"/>
  <c r="H36"/>
  <c r="K36"/>
  <c r="I36"/>
  <c r="G36"/>
  <c r="J34"/>
  <c r="H34"/>
  <c r="K34"/>
  <c r="I34"/>
  <c r="G34"/>
  <c r="J32"/>
  <c r="H32"/>
  <c r="K32"/>
  <c r="I32"/>
  <c r="G32"/>
  <c r="J30"/>
  <c r="H30"/>
  <c r="K30"/>
  <c r="I30"/>
  <c r="G30"/>
  <c r="B52"/>
  <c r="D43"/>
  <c r="E43" s="1"/>
  <c r="B48"/>
  <c r="D39"/>
  <c r="E39" s="1"/>
  <c r="B54"/>
  <c r="D45"/>
  <c r="E45" s="1"/>
  <c r="B50"/>
  <c r="D41"/>
  <c r="E41" s="1"/>
  <c r="J44"/>
  <c r="H44"/>
  <c r="K44"/>
  <c r="I44"/>
  <c r="G44"/>
  <c r="J40"/>
  <c r="H40"/>
  <c r="K40"/>
  <c r="I40"/>
  <c r="G40"/>
  <c r="B62"/>
  <c r="D62" s="1"/>
  <c r="E62" s="1"/>
  <c r="D53"/>
  <c r="E53" s="1"/>
  <c r="B60"/>
  <c r="D60" s="1"/>
  <c r="E60" s="1"/>
  <c r="D51"/>
  <c r="E51" s="1"/>
  <c r="B58"/>
  <c r="D58" s="1"/>
  <c r="E58" s="1"/>
  <c r="D49"/>
  <c r="E49" s="1"/>
  <c r="L24" l="1"/>
  <c r="N24" s="1"/>
  <c r="L22"/>
  <c r="N22" s="1"/>
  <c r="L46"/>
  <c r="N46" s="1"/>
  <c r="J55"/>
  <c r="K55"/>
  <c r="G55"/>
  <c r="H55"/>
  <c r="L26"/>
  <c r="M26" s="1"/>
  <c r="L28"/>
  <c r="N28" s="1"/>
  <c r="G64"/>
  <c r="I64"/>
  <c r="K64"/>
  <c r="H64"/>
  <c r="J64"/>
  <c r="M37"/>
  <c r="N37"/>
  <c r="L23"/>
  <c r="M23" s="1"/>
  <c r="L25"/>
  <c r="N25" s="1"/>
  <c r="L27"/>
  <c r="M27" s="1"/>
  <c r="L21"/>
  <c r="M21" s="1"/>
  <c r="L30"/>
  <c r="N30" s="1"/>
  <c r="L42"/>
  <c r="M42" s="1"/>
  <c r="L31"/>
  <c r="M31" s="1"/>
  <c r="L32"/>
  <c r="N32" s="1"/>
  <c r="L36"/>
  <c r="M36" s="1"/>
  <c r="L34"/>
  <c r="M34" s="1"/>
  <c r="L33"/>
  <c r="M33" s="1"/>
  <c r="L35"/>
  <c r="N35" s="1"/>
  <c r="L40"/>
  <c r="M40" s="1"/>
  <c r="L44"/>
  <c r="N44" s="1"/>
  <c r="N40"/>
  <c r="N42"/>
  <c r="J58"/>
  <c r="H58"/>
  <c r="K58"/>
  <c r="I58"/>
  <c r="G58"/>
  <c r="J60"/>
  <c r="H60"/>
  <c r="K60"/>
  <c r="I60"/>
  <c r="G60"/>
  <c r="J62"/>
  <c r="H62"/>
  <c r="K62"/>
  <c r="I62"/>
  <c r="G62"/>
  <c r="D50"/>
  <c r="E50" s="1"/>
  <c r="B59"/>
  <c r="D59" s="1"/>
  <c r="E59" s="1"/>
  <c r="D54"/>
  <c r="E54" s="1"/>
  <c r="B63"/>
  <c r="D63" s="1"/>
  <c r="E63" s="1"/>
  <c r="D48"/>
  <c r="E48" s="1"/>
  <c r="B57"/>
  <c r="D57" s="1"/>
  <c r="E57" s="1"/>
  <c r="D52"/>
  <c r="E52" s="1"/>
  <c r="B61"/>
  <c r="D61" s="1"/>
  <c r="E61" s="1"/>
  <c r="K49"/>
  <c r="I49"/>
  <c r="G49"/>
  <c r="J49"/>
  <c r="H49"/>
  <c r="K51"/>
  <c r="I51"/>
  <c r="G51"/>
  <c r="J51"/>
  <c r="H51"/>
  <c r="K53"/>
  <c r="I53"/>
  <c r="G53"/>
  <c r="J53"/>
  <c r="H53"/>
  <c r="K41"/>
  <c r="I41"/>
  <c r="G41"/>
  <c r="J41"/>
  <c r="H41"/>
  <c r="K45"/>
  <c r="I45"/>
  <c r="G45"/>
  <c r="J45"/>
  <c r="H45"/>
  <c r="K39"/>
  <c r="I39"/>
  <c r="G39"/>
  <c r="J39"/>
  <c r="H39"/>
  <c r="K43"/>
  <c r="I43"/>
  <c r="G43"/>
  <c r="J43"/>
  <c r="H43"/>
  <c r="M32"/>
  <c r="M24" l="1"/>
  <c r="N34"/>
  <c r="M46"/>
  <c r="M22"/>
  <c r="M30"/>
  <c r="L55"/>
  <c r="M55" s="1"/>
  <c r="M35"/>
  <c r="N55"/>
  <c r="N33"/>
  <c r="N26"/>
  <c r="M28"/>
  <c r="N27"/>
  <c r="M25"/>
  <c r="N23"/>
  <c r="L64"/>
  <c r="N36"/>
  <c r="N31"/>
  <c r="N21"/>
  <c r="L60"/>
  <c r="N60" s="1"/>
  <c r="M44"/>
  <c r="J52"/>
  <c r="H52"/>
  <c r="K52"/>
  <c r="I52"/>
  <c r="G52"/>
  <c r="J48"/>
  <c r="H48"/>
  <c r="K48"/>
  <c r="I48"/>
  <c r="G48"/>
  <c r="J54"/>
  <c r="H54"/>
  <c r="K54"/>
  <c r="I54"/>
  <c r="G54"/>
  <c r="J50"/>
  <c r="H50"/>
  <c r="K50"/>
  <c r="I50"/>
  <c r="G50"/>
  <c r="L39"/>
  <c r="L41"/>
  <c r="L53"/>
  <c r="L49"/>
  <c r="L62"/>
  <c r="L58"/>
  <c r="K61"/>
  <c r="I61"/>
  <c r="G61"/>
  <c r="J61"/>
  <c r="H61"/>
  <c r="K57"/>
  <c r="I57"/>
  <c r="G57"/>
  <c r="J57"/>
  <c r="H57"/>
  <c r="K63"/>
  <c r="I63"/>
  <c r="G63"/>
  <c r="J63"/>
  <c r="H63"/>
  <c r="K59"/>
  <c r="I59"/>
  <c r="G59"/>
  <c r="J59"/>
  <c r="H59"/>
  <c r="L43"/>
  <c r="L45"/>
  <c r="L51"/>
  <c r="M64" l="1"/>
  <c r="N64"/>
  <c r="M60"/>
  <c r="L54"/>
  <c r="M54" s="1"/>
  <c r="L52"/>
  <c r="N52" s="1"/>
  <c r="M51"/>
  <c r="N51"/>
  <c r="M45"/>
  <c r="N45"/>
  <c r="N62"/>
  <c r="M62"/>
  <c r="M53"/>
  <c r="N53"/>
  <c r="M39"/>
  <c r="N39"/>
  <c r="L59"/>
  <c r="L57"/>
  <c r="L50"/>
  <c r="L48"/>
  <c r="M43"/>
  <c r="N43"/>
  <c r="N58"/>
  <c r="M58"/>
  <c r="M49"/>
  <c r="N49"/>
  <c r="M41"/>
  <c r="N41"/>
  <c r="N54"/>
  <c r="M52"/>
  <c r="L63"/>
  <c r="L61"/>
  <c r="M63" l="1"/>
  <c r="N63"/>
  <c r="N48"/>
  <c r="M48"/>
  <c r="M59"/>
  <c r="N59"/>
  <c r="M61"/>
  <c r="N61"/>
  <c r="N50"/>
  <c r="M50"/>
  <c r="M57"/>
  <c r="N57"/>
  <c r="C9"/>
  <c r="D9"/>
  <c r="E9"/>
  <c r="G9"/>
  <c r="H9"/>
  <c r="I9"/>
  <c r="J9"/>
  <c r="K9"/>
  <c r="M9"/>
  <c r="N9"/>
  <c r="O9"/>
  <c r="P9"/>
  <c r="Q9"/>
  <c r="R9"/>
  <c r="S9"/>
  <c r="T9"/>
  <c r="V9"/>
  <c r="C10"/>
  <c r="D10"/>
  <c r="E10"/>
  <c r="G10"/>
  <c r="H10"/>
  <c r="I10"/>
  <c r="J10"/>
  <c r="K10"/>
  <c r="M10"/>
  <c r="N10"/>
  <c r="O10"/>
  <c r="P10"/>
  <c r="Q10"/>
  <c r="R10"/>
  <c r="S10"/>
  <c r="T10"/>
  <c r="V10"/>
  <c r="C11"/>
  <c r="D11"/>
  <c r="E11"/>
  <c r="G11"/>
  <c r="H11"/>
  <c r="I11"/>
  <c r="J11"/>
  <c r="K11"/>
  <c r="M11"/>
  <c r="N11"/>
  <c r="O11"/>
  <c r="P11"/>
  <c r="Q11"/>
  <c r="R11"/>
  <c r="S11"/>
  <c r="T11"/>
  <c r="V11"/>
  <c r="C12"/>
  <c r="D12"/>
  <c r="E12"/>
  <c r="G12"/>
  <c r="H12"/>
  <c r="I12"/>
  <c r="J12"/>
  <c r="K12"/>
  <c r="M12"/>
  <c r="N12"/>
  <c r="O12"/>
  <c r="P12"/>
  <c r="Q12"/>
  <c r="R12"/>
  <c r="S12"/>
  <c r="T12"/>
  <c r="V12"/>
  <c r="C13"/>
  <c r="D13"/>
  <c r="E13"/>
  <c r="G13"/>
  <c r="H13"/>
  <c r="I13"/>
  <c r="J13"/>
  <c r="K13"/>
  <c r="M13"/>
  <c r="N13"/>
  <c r="O13"/>
  <c r="P13"/>
  <c r="Q13"/>
  <c r="R13"/>
  <c r="S13"/>
  <c r="T13"/>
  <c r="V13"/>
</calcChain>
</file>

<file path=xl/sharedStrings.xml><?xml version="1.0" encoding="utf-8"?>
<sst xmlns="http://schemas.openxmlformats.org/spreadsheetml/2006/main" count="62" uniqueCount="33">
  <si>
    <t>x</t>
  </si>
  <si>
    <t>real</t>
  </si>
  <si>
    <t>imag</t>
  </si>
  <si>
    <t>a</t>
  </si>
  <si>
    <t>b</t>
  </si>
  <si>
    <t>c</t>
  </si>
  <si>
    <t>d</t>
  </si>
  <si>
    <t>e</t>
  </si>
  <si>
    <t>f</t>
  </si>
  <si>
    <t>exponent</t>
  </si>
  <si>
    <t>complex</t>
  </si>
  <si>
    <t>y</t>
  </si>
  <si>
    <t>newx</t>
  </si>
  <si>
    <t>reset</t>
  </si>
  <si>
    <t>im</t>
  </si>
  <si>
    <t>bx</t>
  </si>
  <si>
    <t>OF</t>
  </si>
  <si>
    <t>cx2</t>
  </si>
  <si>
    <t>dx3</t>
  </si>
  <si>
    <t>ex4</t>
  </si>
  <si>
    <t>fx5</t>
  </si>
  <si>
    <t>dOF</t>
  </si>
  <si>
    <t>2cx</t>
  </si>
  <si>
    <t>3dx2</t>
  </si>
  <si>
    <t>4ex3</t>
  </si>
  <si>
    <t>5fx4</t>
  </si>
  <si>
    <t>reset root</t>
  </si>
  <si>
    <t>finding loops</t>
  </si>
  <si>
    <t>adjust these to see different "contours"</t>
  </si>
  <si>
    <t>roots</t>
  </si>
  <si>
    <t xml:space="preserve">of </t>
  </si>
  <si>
    <t xml:space="preserve">the </t>
  </si>
  <si>
    <t>polynomial</t>
  </si>
</sst>
</file>

<file path=xl/styles.xml><?xml version="1.0" encoding="utf-8"?>
<styleSheet xmlns="http://schemas.openxmlformats.org/spreadsheetml/2006/main">
  <fonts count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 sz="1000"/>
              <a:t>domain "x" values</a:t>
            </a:r>
          </a:p>
        </c:rich>
      </c:tx>
      <c:layout/>
    </c:title>
    <c:plotArea>
      <c:layout/>
      <c:scatterChart>
        <c:scatterStyle val="smoothMarker"/>
        <c:varyColors val="1"/>
        <c:ser>
          <c:idx val="0"/>
          <c:order val="0"/>
          <c:xVal>
            <c:numRef>
              <c:f>graphing!$C$21:$C$64</c:f>
              <c:numCache>
                <c:formatCode>General</c:formatCode>
                <c:ptCount val="44"/>
                <c:pt idx="0">
                  <c:v>-3.0000000000000013</c:v>
                </c:pt>
                <c:pt idx="1">
                  <c:v>-2.0000000000000009</c:v>
                </c:pt>
                <c:pt idx="2">
                  <c:v>-1.0000000000000004</c:v>
                </c:pt>
                <c:pt idx="3">
                  <c:v>-0.5</c:v>
                </c:pt>
                <c:pt idx="4">
                  <c:v>0.5</c:v>
                </c:pt>
                <c:pt idx="5">
                  <c:v>1</c:v>
                </c:pt>
                <c:pt idx="6">
                  <c:v>2.0000000000000009</c:v>
                </c:pt>
                <c:pt idx="7">
                  <c:v>3.0000000000000018</c:v>
                </c:pt>
                <c:pt idx="9">
                  <c:v>-3.0000000000000013</c:v>
                </c:pt>
                <c:pt idx="10">
                  <c:v>-2.0000000000000009</c:v>
                </c:pt>
                <c:pt idx="11">
                  <c:v>-1.0000000000000004</c:v>
                </c:pt>
                <c:pt idx="12">
                  <c:v>-0.5</c:v>
                </c:pt>
                <c:pt idx="13">
                  <c:v>0.5</c:v>
                </c:pt>
                <c:pt idx="14">
                  <c:v>1</c:v>
                </c:pt>
                <c:pt idx="15">
                  <c:v>2.0000000000000009</c:v>
                </c:pt>
                <c:pt idx="16">
                  <c:v>3.0000000000000018</c:v>
                </c:pt>
                <c:pt idx="18">
                  <c:v>-3.0000000000000013</c:v>
                </c:pt>
                <c:pt idx="19">
                  <c:v>-2.0000000000000009</c:v>
                </c:pt>
                <c:pt idx="20">
                  <c:v>-1.0000000000000004</c:v>
                </c:pt>
                <c:pt idx="21">
                  <c:v>-0.5</c:v>
                </c:pt>
                <c:pt idx="22">
                  <c:v>0.5</c:v>
                </c:pt>
                <c:pt idx="23">
                  <c:v>1</c:v>
                </c:pt>
                <c:pt idx="24">
                  <c:v>2.0000000000000009</c:v>
                </c:pt>
                <c:pt idx="25">
                  <c:v>3.0000000000000018</c:v>
                </c:pt>
                <c:pt idx="27">
                  <c:v>-3.0000000000000013</c:v>
                </c:pt>
                <c:pt idx="28">
                  <c:v>-2.0000000000000009</c:v>
                </c:pt>
                <c:pt idx="29">
                  <c:v>-1.0000000000000004</c:v>
                </c:pt>
                <c:pt idx="30">
                  <c:v>-0.5</c:v>
                </c:pt>
                <c:pt idx="31">
                  <c:v>0.5</c:v>
                </c:pt>
                <c:pt idx="32">
                  <c:v>1</c:v>
                </c:pt>
                <c:pt idx="33">
                  <c:v>2.0000000000000009</c:v>
                </c:pt>
                <c:pt idx="34">
                  <c:v>3.0000000000000018</c:v>
                </c:pt>
                <c:pt idx="36">
                  <c:v>-3.0000000000000013</c:v>
                </c:pt>
                <c:pt idx="37">
                  <c:v>-2.0000000000000009</c:v>
                </c:pt>
                <c:pt idx="38">
                  <c:v>-1.0000000000000004</c:v>
                </c:pt>
                <c:pt idx="39">
                  <c:v>-0.5</c:v>
                </c:pt>
                <c:pt idx="40">
                  <c:v>0.5</c:v>
                </c:pt>
                <c:pt idx="41">
                  <c:v>1</c:v>
                </c:pt>
                <c:pt idx="42">
                  <c:v>2.0000000000000009</c:v>
                </c:pt>
                <c:pt idx="43">
                  <c:v>3.0000000000000018</c:v>
                </c:pt>
              </c:numCache>
            </c:numRef>
          </c:xVal>
          <c:yVal>
            <c:numRef>
              <c:f>graphing!$D$21:$D$64</c:f>
              <c:numCache>
                <c:formatCode>General</c:formatCode>
                <c:ptCount val="44"/>
                <c:pt idx="0">
                  <c:v>5.5511151231257827E-17</c:v>
                </c:pt>
                <c:pt idx="1">
                  <c:v>5.5511151231257827E-17</c:v>
                </c:pt>
                <c:pt idx="2">
                  <c:v>5.5511151231257827E-17</c:v>
                </c:pt>
                <c:pt idx="3">
                  <c:v>5.5511151231257827E-17</c:v>
                </c:pt>
                <c:pt idx="4">
                  <c:v>5.5511151231257827E-17</c:v>
                </c:pt>
                <c:pt idx="5">
                  <c:v>5.5511151231257827E-17</c:v>
                </c:pt>
                <c:pt idx="6">
                  <c:v>5.5511151231257827E-17</c:v>
                </c:pt>
                <c:pt idx="7">
                  <c:v>5.5511151231257827E-17</c:v>
                </c:pt>
                <c:pt idx="9">
                  <c:v>0.4</c:v>
                </c:pt>
                <c:pt idx="10">
                  <c:v>0.4</c:v>
                </c:pt>
                <c:pt idx="11">
                  <c:v>0.4</c:v>
                </c:pt>
                <c:pt idx="12">
                  <c:v>0.4</c:v>
                </c:pt>
                <c:pt idx="13">
                  <c:v>0.4</c:v>
                </c:pt>
                <c:pt idx="14">
                  <c:v>0.4</c:v>
                </c:pt>
                <c:pt idx="15">
                  <c:v>0.4</c:v>
                </c:pt>
                <c:pt idx="16">
                  <c:v>0.4</c:v>
                </c:pt>
                <c:pt idx="18">
                  <c:v>0.8</c:v>
                </c:pt>
                <c:pt idx="19">
                  <c:v>0.8</c:v>
                </c:pt>
                <c:pt idx="20">
                  <c:v>0.8</c:v>
                </c:pt>
                <c:pt idx="21">
                  <c:v>0.8</c:v>
                </c:pt>
                <c:pt idx="22">
                  <c:v>0.8</c:v>
                </c:pt>
                <c:pt idx="23">
                  <c:v>0.8</c:v>
                </c:pt>
                <c:pt idx="24">
                  <c:v>0.8</c:v>
                </c:pt>
                <c:pt idx="25">
                  <c:v>0.8</c:v>
                </c:pt>
                <c:pt idx="27">
                  <c:v>1.2</c:v>
                </c:pt>
                <c:pt idx="28">
                  <c:v>1.2</c:v>
                </c:pt>
                <c:pt idx="29">
                  <c:v>1.2</c:v>
                </c:pt>
                <c:pt idx="30">
                  <c:v>1.2</c:v>
                </c:pt>
                <c:pt idx="31">
                  <c:v>1.2</c:v>
                </c:pt>
                <c:pt idx="32">
                  <c:v>1.2</c:v>
                </c:pt>
                <c:pt idx="33">
                  <c:v>1.2</c:v>
                </c:pt>
                <c:pt idx="34">
                  <c:v>1.2</c:v>
                </c:pt>
                <c:pt idx="36">
                  <c:v>1.5999999999999999</c:v>
                </c:pt>
                <c:pt idx="37">
                  <c:v>1.5999999999999999</c:v>
                </c:pt>
                <c:pt idx="38">
                  <c:v>1.5999999999999999</c:v>
                </c:pt>
                <c:pt idx="39">
                  <c:v>1.5999999999999999</c:v>
                </c:pt>
                <c:pt idx="40">
                  <c:v>1.5999999999999999</c:v>
                </c:pt>
                <c:pt idx="41">
                  <c:v>1.5999999999999999</c:v>
                </c:pt>
                <c:pt idx="42">
                  <c:v>1.5999999999999999</c:v>
                </c:pt>
                <c:pt idx="43">
                  <c:v>1.5999999999999999</c:v>
                </c:pt>
              </c:numCache>
            </c:numRef>
          </c:yVal>
          <c:smooth val="1"/>
        </c:ser>
        <c:axId val="150076032"/>
        <c:axId val="105435904"/>
      </c:scatterChart>
      <c:valAx>
        <c:axId val="150076032"/>
        <c:scaling>
          <c:orientation val="minMax"/>
        </c:scaling>
        <c:axPos val="b"/>
        <c:numFmt formatCode="General" sourceLinked="1"/>
        <c:tickLblPos val="nextTo"/>
        <c:crossAx val="105435904"/>
        <c:crosses val="autoZero"/>
        <c:crossBetween val="midCat"/>
      </c:valAx>
      <c:valAx>
        <c:axId val="105435904"/>
        <c:scaling>
          <c:orientation val="minMax"/>
        </c:scaling>
        <c:axPos val="l"/>
        <c:numFmt formatCode="General" sourceLinked="1"/>
        <c:tickLblPos val="nextTo"/>
        <c:crossAx val="150076032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 sz="1000"/>
              <a:t>range "y" values</a:t>
            </a:r>
          </a:p>
        </c:rich>
      </c:tx>
      <c:layout/>
    </c:title>
    <c:plotArea>
      <c:layout/>
      <c:scatterChart>
        <c:scatterStyle val="smoothMarker"/>
        <c:varyColors val="1"/>
        <c:ser>
          <c:idx val="0"/>
          <c:order val="0"/>
          <c:xVal>
            <c:numRef>
              <c:f>graphing!$M$21:$M$64</c:f>
              <c:numCache>
                <c:formatCode>General</c:formatCode>
                <c:ptCount val="44"/>
                <c:pt idx="0">
                  <c:v>-5.6153669300313298E-2</c:v>
                </c:pt>
                <c:pt idx="1">
                  <c:v>0.27477177238678102</c:v>
                </c:pt>
                <c:pt idx="2">
                  <c:v>0.27857072108969899</c:v>
                </c:pt>
                <c:pt idx="3">
                  <c:v>0.15779776057209</c:v>
                </c:pt>
                <c:pt idx="4">
                  <c:v>-0.32909303020126202</c:v>
                </c:pt>
                <c:pt idx="5">
                  <c:v>-0.69521086045700498</c:v>
                </c:pt>
                <c:pt idx="6">
                  <c:v>-1.6727913907066301</c:v>
                </c:pt>
                <c:pt idx="7">
                  <c:v>-2.9774984139404301</c:v>
                </c:pt>
                <c:pt idx="9">
                  <c:v>-0.75938998329276297</c:v>
                </c:pt>
                <c:pt idx="10">
                  <c:v>-0.22140191203953999</c:v>
                </c:pt>
                <c:pt idx="11">
                  <c:v>-1.05403337704904E-2</c:v>
                </c:pt>
                <c:pt idx="12">
                  <c:v>-2.77819795050324E-2</c:v>
                </c:pt>
                <c:pt idx="13">
                  <c:v>-0.30761014071225201</c:v>
                </c:pt>
                <c:pt idx="14">
                  <c:v>-0.57019665618492898</c:v>
                </c:pt>
                <c:pt idx="15">
                  <c:v>-1.34071455686841</c:v>
                </c:pt>
                <c:pt idx="16">
                  <c:v>-2.4383589505360899</c:v>
                </c:pt>
                <c:pt idx="18">
                  <c:v>-1.4102860584077599</c:v>
                </c:pt>
                <c:pt idx="19">
                  <c:v>-0.66523535758839103</c:v>
                </c:pt>
                <c:pt idx="20">
                  <c:v>-0.247311149753211</c:v>
                </c:pt>
                <c:pt idx="21">
                  <c:v>-0.161021480704687</c:v>
                </c:pt>
                <c:pt idx="22">
                  <c:v>-0.23378701234577301</c:v>
                </c:pt>
                <c:pt idx="23">
                  <c:v>-0.39284221303538402</c:v>
                </c:pt>
                <c:pt idx="24">
                  <c:v>-0.95629748415274396</c:v>
                </c:pt>
                <c:pt idx="25">
                  <c:v>-1.84687924825428</c:v>
                </c:pt>
                <c:pt idx="27">
                  <c:v>-2.00884189464528</c:v>
                </c:pt>
                <c:pt idx="28">
                  <c:v>-1.0567285642597799</c:v>
                </c:pt>
                <c:pt idx="29">
                  <c:v>-0.43174172685846202</c:v>
                </c:pt>
                <c:pt idx="30">
                  <c:v>-0.241920743026872</c:v>
                </c:pt>
                <c:pt idx="31">
                  <c:v>-0.107623645101825</c:v>
                </c:pt>
                <c:pt idx="32">
                  <c:v>-0.16314753100836901</c:v>
                </c:pt>
                <c:pt idx="33">
                  <c:v>-0.51954017255959695</c:v>
                </c:pt>
                <c:pt idx="34">
                  <c:v>-1.203059307095</c:v>
                </c:pt>
                <c:pt idx="36">
                  <c:v>-2.5550574920053202</c:v>
                </c:pt>
                <c:pt idx="37">
                  <c:v>-1.3958815320536899</c:v>
                </c:pt>
                <c:pt idx="38">
                  <c:v>-0.56383206508624595</c:v>
                </c:pt>
                <c:pt idx="39">
                  <c:v>-0.270479766471588</c:v>
                </c:pt>
                <c:pt idx="40">
                  <c:v>7.0879961019591695E-2</c:v>
                </c:pt>
                <c:pt idx="41">
                  <c:v>0.118887389896111</c:v>
                </c:pt>
                <c:pt idx="42">
                  <c:v>-3.0442622088983299E-2</c:v>
                </c:pt>
                <c:pt idx="43">
                  <c:v>-0.50689912705825302</c:v>
                </c:pt>
              </c:numCache>
            </c:numRef>
          </c:xVal>
          <c:yVal>
            <c:numRef>
              <c:f>graphing!$N$21:$N$64</c:f>
              <c:numCache>
                <c:formatCode>General</c:formatCode>
                <c:ptCount val="44"/>
                <c:pt idx="0">
                  <c:v>-2.89216499862078</c:v>
                </c:pt>
                <c:pt idx="1">
                  <c:v>-1.3274772020004799</c:v>
                </c:pt>
                <c:pt idx="2">
                  <c:v>-0.28044597929550502</c:v>
                </c:pt>
                <c:pt idx="3">
                  <c:v>4.8948416838732502E-2</c:v>
                </c:pt>
                <c:pt idx="4">
                  <c:v>0.31949477867071002</c:v>
                </c:pt>
                <c:pt idx="5">
                  <c:v>0.26064674436844898</c:v>
                </c:pt>
                <c:pt idx="6">
                  <c:v>-0.245291754672568</c:v>
                </c:pt>
                <c:pt idx="7">
                  <c:v>-1.26888682762892</c:v>
                </c:pt>
                <c:pt idx="9">
                  <c:v>-2.6529569974358802</c:v>
                </c:pt>
                <c:pt idx="10">
                  <c:v>-1.2191197980092501</c:v>
                </c:pt>
                <c:pt idx="11">
                  <c:v>-0.302939172497947</c:v>
                </c:pt>
                <c:pt idx="12">
                  <c:v>-3.8970074960544901E-2</c:v>
                </c:pt>
                <c:pt idx="13">
                  <c:v>0.10072568967775999</c:v>
                </c:pt>
                <c:pt idx="14">
                  <c:v>-2.35476432213368E-2</c:v>
                </c:pt>
                <c:pt idx="15">
                  <c:v>-0.660336739456029</c:v>
                </c:pt>
                <c:pt idx="16">
                  <c:v>-1.8147824096060501</c:v>
                </c:pt>
                <c:pt idx="18">
                  <c:v>-2.33092394442453</c:v>
                </c:pt>
                <c:pt idx="19">
                  <c:v>-1.0279373421915701</c:v>
                </c:pt>
                <c:pt idx="20">
                  <c:v>-0.242607313873937</c:v>
                </c:pt>
                <c:pt idx="21">
                  <c:v>-4.4063514933369997E-2</c:v>
                </c:pt>
                <c:pt idx="22">
                  <c:v>-3.5218347488737298E-2</c:v>
                </c:pt>
                <c:pt idx="23">
                  <c:v>-0.224916978984671</c:v>
                </c:pt>
                <c:pt idx="24">
                  <c:v>-0.99255667241304002</c:v>
                </c:pt>
                <c:pt idx="25">
                  <c:v>-2.27785293975673</c:v>
                </c:pt>
                <c:pt idx="27">
                  <c:v>-1.9260658395867201</c:v>
                </c:pt>
                <c:pt idx="28">
                  <c:v>-0.75392983454743501</c:v>
                </c:pt>
                <c:pt idx="29">
                  <c:v>-9.9450403423471001E-2</c:v>
                </c:pt>
                <c:pt idx="30">
                  <c:v>3.3668096920258003E-2</c:v>
                </c:pt>
                <c:pt idx="31">
                  <c:v>-8.8337332828781007E-2</c:v>
                </c:pt>
                <c:pt idx="32">
                  <c:v>-0.34346126292154999</c:v>
                </c:pt>
                <c:pt idx="33">
                  <c:v>-1.2419515535435901</c:v>
                </c:pt>
                <c:pt idx="34">
                  <c:v>-2.6580984180809502</c:v>
                </c:pt>
                <c:pt idx="36">
                  <c:v>-1.43838268292245</c:v>
                </c:pt>
                <c:pt idx="37">
                  <c:v>-0.397097275076845</c:v>
                </c:pt>
                <c:pt idx="38">
                  <c:v>0.126531558853445</c:v>
                </c:pt>
                <c:pt idx="39">
                  <c:v>0.194224760600339</c:v>
                </c:pt>
                <c:pt idx="40">
                  <c:v>-5.8631266342372E-2</c:v>
                </c:pt>
                <c:pt idx="41">
                  <c:v>-0.37918049503197698</c:v>
                </c:pt>
                <c:pt idx="42">
                  <c:v>-1.4085213828476899</c:v>
                </c:pt>
                <c:pt idx="43">
                  <c:v>-2.9555188445787199</c:v>
                </c:pt>
              </c:numCache>
            </c:numRef>
          </c:yVal>
          <c:smooth val="1"/>
        </c:ser>
        <c:axId val="137978240"/>
        <c:axId val="137979776"/>
      </c:scatterChart>
      <c:valAx>
        <c:axId val="137978240"/>
        <c:scaling>
          <c:orientation val="minMax"/>
          <c:max val="2"/>
          <c:min val="-2"/>
        </c:scaling>
        <c:axPos val="b"/>
        <c:numFmt formatCode="General" sourceLinked="1"/>
        <c:tickLblPos val="nextTo"/>
        <c:crossAx val="137979776"/>
        <c:crosses val="autoZero"/>
        <c:crossBetween val="midCat"/>
      </c:valAx>
      <c:valAx>
        <c:axId val="137979776"/>
        <c:scaling>
          <c:orientation val="minMax"/>
          <c:max val="2"/>
          <c:min val="-2"/>
        </c:scaling>
        <c:axPos val="l"/>
        <c:numFmt formatCode="General" sourceLinked="1"/>
        <c:tickLblPos val="nextTo"/>
        <c:crossAx val="137978240"/>
        <c:crosses val="autoZero"/>
        <c:crossBetween val="midCat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238125</xdr:colOff>
      <xdr:row>30</xdr:row>
      <xdr:rowOff>76200</xdr:rowOff>
    </xdr:from>
    <xdr:to>
      <xdr:col>13</xdr:col>
      <xdr:colOff>542925</xdr:colOff>
      <xdr:row>46</xdr:row>
      <xdr:rowOff>66675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47625</xdr:colOff>
      <xdr:row>7</xdr:row>
      <xdr:rowOff>95250</xdr:rowOff>
    </xdr:from>
    <xdr:to>
      <xdr:col>13</xdr:col>
      <xdr:colOff>504825</xdr:colOff>
      <xdr:row>29</xdr:row>
      <xdr:rowOff>152400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64"/>
  <sheetViews>
    <sheetView tabSelected="1" topLeftCell="A7" workbookViewId="0">
      <selection activeCell="Q21" sqref="Q21"/>
    </sheetView>
  </sheetViews>
  <sheetFormatPr defaultRowHeight="12.75"/>
  <cols>
    <col min="4" max="4" width="9.140625" customWidth="1"/>
    <col min="14" max="14" width="9.140625" customWidth="1"/>
  </cols>
  <sheetData>
    <row r="1" spans="1:22"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L1" t="s">
        <v>3</v>
      </c>
      <c r="M1" t="s">
        <v>4</v>
      </c>
      <c r="N1" t="s">
        <v>5</v>
      </c>
      <c r="O1" t="s">
        <v>6</v>
      </c>
      <c r="P1" t="s">
        <v>7</v>
      </c>
      <c r="Q1" t="s">
        <v>8</v>
      </c>
    </row>
    <row r="2" spans="1:22">
      <c r="C2" t="s">
        <v>1</v>
      </c>
      <c r="D2">
        <v>-4.4756823191563377E-2</v>
      </c>
      <c r="E2">
        <v>-0.4868907907733524</v>
      </c>
      <c r="F2">
        <v>-0.16356324649208998</v>
      </c>
      <c r="G2">
        <v>0</v>
      </c>
      <c r="H2">
        <v>0</v>
      </c>
      <c r="I2">
        <v>0</v>
      </c>
      <c r="L2">
        <f ca="1">RAND()-0.5</f>
        <v>0.11299289537652157</v>
      </c>
      <c r="M2">
        <f t="shared" ref="M2:N3" ca="1" si="0">RAND()-0.5</f>
        <v>0.32184522331678478</v>
      </c>
      <c r="N2">
        <f t="shared" ca="1" si="0"/>
        <v>9.9949643909455155E-2</v>
      </c>
      <c r="O2">
        <f ca="1">RAND()/2-0.25</f>
        <v>-0.10536102733811847</v>
      </c>
      <c r="P2">
        <f ca="1">RAND()/2-0.25</f>
        <v>-0.16125859227996608</v>
      </c>
      <c r="Q2">
        <f ca="1">RAND()/5-0.1</f>
        <v>6.3863356112465186E-3</v>
      </c>
    </row>
    <row r="3" spans="1:22">
      <c r="C3" t="s">
        <v>2</v>
      </c>
      <c r="D3">
        <v>0.24892866949413839</v>
      </c>
      <c r="E3">
        <v>0.27054636183197678</v>
      </c>
      <c r="F3">
        <v>-0.25882828695766635</v>
      </c>
      <c r="G3">
        <v>0</v>
      </c>
      <c r="H3">
        <v>0</v>
      </c>
      <c r="I3">
        <v>0</v>
      </c>
      <c r="L3">
        <f t="shared" ref="L3" ca="1" si="1">RAND()-0.5</f>
        <v>0.25600055456771154</v>
      </c>
      <c r="M3">
        <f t="shared" ca="1" si="0"/>
        <v>0.30096648475821119</v>
      </c>
      <c r="N3">
        <f t="shared" ca="1" si="0"/>
        <v>0.21229251929627813</v>
      </c>
      <c r="O3">
        <f ca="1">RAND()/2-0.25</f>
        <v>-0.2205755261826744</v>
      </c>
      <c r="P3">
        <f ca="1">RAND()/2-0.25</f>
        <v>2.8620745900589384E-3</v>
      </c>
      <c r="Q3">
        <f ca="1">RAND()/5-0.1</f>
        <v>-8.898517296365871E-3</v>
      </c>
    </row>
    <row r="4" spans="1:22">
      <c r="C4" t="s">
        <v>10</v>
      </c>
      <c r="D4" t="str">
        <f>COMPLEX(D2,D3)</f>
        <v>-0.0447568231915634+0.248928669494138i</v>
      </c>
      <c r="E4" t="str">
        <f t="shared" ref="E4:I4" si="2">COMPLEX(E2,E3)</f>
        <v>-0.486890790773352+0.270546361831977i</v>
      </c>
      <c r="F4" t="str">
        <f t="shared" si="2"/>
        <v>-0.16356324649209-0.258828286957666i</v>
      </c>
      <c r="G4" t="str">
        <f t="shared" si="2"/>
        <v>0</v>
      </c>
      <c r="H4" t="str">
        <f t="shared" si="2"/>
        <v>0</v>
      </c>
      <c r="I4" t="str">
        <f t="shared" si="2"/>
        <v>0</v>
      </c>
    </row>
    <row r="5" spans="1:22">
      <c r="C5" t="s">
        <v>9</v>
      </c>
      <c r="D5">
        <v>0</v>
      </c>
      <c r="E5">
        <v>1</v>
      </c>
      <c r="F5">
        <v>2</v>
      </c>
      <c r="G5">
        <v>3</v>
      </c>
      <c r="H5">
        <v>4</v>
      </c>
      <c r="I5">
        <v>5</v>
      </c>
    </row>
    <row r="6" spans="1:22">
      <c r="A6" t="s">
        <v>26</v>
      </c>
    </row>
    <row r="7" spans="1:22">
      <c r="A7" t="s">
        <v>27</v>
      </c>
      <c r="C7" t="s">
        <v>0</v>
      </c>
      <c r="F7" t="s">
        <v>16</v>
      </c>
      <c r="L7" t="s">
        <v>21</v>
      </c>
      <c r="Q7" t="s">
        <v>11</v>
      </c>
    </row>
    <row r="8" spans="1:22">
      <c r="A8" t="b">
        <v>0</v>
      </c>
      <c r="C8" t="s">
        <v>1</v>
      </c>
      <c r="D8" t="s">
        <v>14</v>
      </c>
      <c r="E8" t="s">
        <v>10</v>
      </c>
      <c r="F8" t="s">
        <v>3</v>
      </c>
      <c r="G8" t="s">
        <v>15</v>
      </c>
      <c r="H8" t="s">
        <v>17</v>
      </c>
      <c r="I8" t="s">
        <v>18</v>
      </c>
      <c r="J8" t="s">
        <v>19</v>
      </c>
      <c r="K8" t="s">
        <v>20</v>
      </c>
      <c r="L8" t="s">
        <v>4</v>
      </c>
      <c r="M8" t="s">
        <v>22</v>
      </c>
      <c r="N8" t="s">
        <v>23</v>
      </c>
      <c r="O8" t="s">
        <v>24</v>
      </c>
      <c r="P8" t="s">
        <v>25</v>
      </c>
      <c r="Q8" t="s">
        <v>10</v>
      </c>
      <c r="R8" t="s">
        <v>1</v>
      </c>
      <c r="S8" t="s">
        <v>2</v>
      </c>
      <c r="T8" t="s">
        <v>21</v>
      </c>
      <c r="U8" t="s">
        <v>13</v>
      </c>
      <c r="V8" t="s">
        <v>12</v>
      </c>
    </row>
    <row r="9" spans="1:22">
      <c r="B9" t="s">
        <v>29</v>
      </c>
      <c r="C9">
        <f ca="1">IMREAL(E9)</f>
        <v>-0.437461502262813</v>
      </c>
      <c r="D9">
        <f ca="1">IMAGINARY(E9)</f>
        <v>0.30643011136721898</v>
      </c>
      <c r="E9" t="str">
        <f ca="1">IF(U9,"-5-5i",IFERROR(V9,"-5-5i"))</f>
        <v>-0.437461502262813+0.306430111367219i</v>
      </c>
      <c r="F9" t="str">
        <f>D$4</f>
        <v>-0.0447568231915634+0.248928669494138i</v>
      </c>
      <c r="G9" t="str">
        <f ca="1">IMPRODUCT(E$4,IMPOWER($E9,E$5))</f>
        <v>0.130092424983471-0.267551617119107i</v>
      </c>
      <c r="H9" t="str">
        <f t="shared" ref="H9:K13" ca="1" si="3">IMPRODUCT(F$4,IMPOWER($E9,F$5))</f>
        <v>-0.0853356017919078+0.0186229476249691i</v>
      </c>
      <c r="I9" t="str">
        <f t="shared" ca="1" si="3"/>
        <v>0</v>
      </c>
      <c r="J9" t="str">
        <f t="shared" ca="1" si="3"/>
        <v>0</v>
      </c>
      <c r="K9" t="str">
        <f t="shared" ca="1" si="3"/>
        <v>0</v>
      </c>
      <c r="L9" t="str">
        <f>$E$4</f>
        <v>-0.486890790773352+0.270546361831977i</v>
      </c>
      <c r="M9" t="str">
        <f ca="1">IMPRODUCT(F$5,F$4,IMPOWER($E9,E$5))</f>
        <v>0.301730808645673+0.126213414804912i</v>
      </c>
      <c r="N9" t="str">
        <f t="shared" ref="N9:P13" ca="1" si="4">IMPRODUCT(G$5,G$4,IMPOWER($E9,F$5))</f>
        <v>0</v>
      </c>
      <c r="O9" t="str">
        <f t="shared" ca="1" si="4"/>
        <v>0</v>
      </c>
      <c r="P9" t="str">
        <f t="shared" ca="1" si="4"/>
        <v>0</v>
      </c>
      <c r="Q9" t="str">
        <f ca="1">IMSUM(F9:K9)</f>
        <v>-1.94289029309402E-16+7.97972798949331E-17i</v>
      </c>
      <c r="R9">
        <f ca="1">IMREAL(Q9)</f>
        <v>-1.94289029309402E-16</v>
      </c>
      <c r="S9">
        <f ca="1">IMAGINARY(Q9)</f>
        <v>7.9797279894933102E-17</v>
      </c>
      <c r="T9" t="str">
        <f ca="1">IMSUM(L9:P9)</f>
        <v>-0.185159982127679+0.396759776636889i</v>
      </c>
      <c r="U9" t="b">
        <f>A$8</f>
        <v>0</v>
      </c>
      <c r="V9" t="str">
        <f ca="1">IMSUB($E9,IMDIV(Q9,T9))</f>
        <v>-0.437461502262813+0.306430111367219i</v>
      </c>
    </row>
    <row r="10" spans="1:22">
      <c r="B10" t="s">
        <v>30</v>
      </c>
      <c r="C10">
        <f t="shared" ref="C10:C13" ca="1" si="5">IMREAL(E10)</f>
        <v>0.33492392444910501</v>
      </c>
      <c r="D10">
        <f t="shared" ref="D10:D13" ca="1" si="6">IMAGINARY(E10)</f>
        <v>1.50990695590086</v>
      </c>
      <c r="E10" t="str">
        <f ca="1">IF(U10,"5+5i",IFERROR(V10,"5+5i"))</f>
        <v>0.334923924449103+1.50990695590085i</v>
      </c>
      <c r="F10" t="str">
        <f t="shared" ref="F10:F13" si="7">D$4</f>
        <v>-0.0447568231915634+0.248928669494138i</v>
      </c>
      <c r="G10" t="str">
        <f t="shared" ref="G10:G13" ca="1" si="8">IMPRODUCT(E$4,IMPOWER($E10,E$5))</f>
        <v>-0.571571208047708-0.644547342502557i</v>
      </c>
      <c r="H10" t="str">
        <f t="shared" ca="1" si="3"/>
        <v>0.616328031239268+0.395618673008418i</v>
      </c>
      <c r="I10" t="str">
        <f t="shared" ca="1" si="3"/>
        <v>0</v>
      </c>
      <c r="J10" t="str">
        <f t="shared" ca="1" si="3"/>
        <v>0</v>
      </c>
      <c r="K10" t="str">
        <f t="shared" ca="1" si="3"/>
        <v>0</v>
      </c>
      <c r="L10" t="str">
        <f t="shared" ref="L10:L13" si="9">$E$4</f>
        <v>-0.486890790773352+0.270546361831977i</v>
      </c>
      <c r="M10" t="str">
        <f t="shared" ref="M10:M13" ca="1" si="10">IMPRODUCT(F$5,F$4,IMPOWER($E10,E$5))</f>
        <v>0.672050772901029-0.667306138468864i</v>
      </c>
      <c r="N10" t="str">
        <f t="shared" ca="1" si="4"/>
        <v>0</v>
      </c>
      <c r="O10" t="str">
        <f t="shared" ca="1" si="4"/>
        <v>0</v>
      </c>
      <c r="P10" t="str">
        <f t="shared" ca="1" si="4"/>
        <v>0</v>
      </c>
      <c r="Q10" t="str">
        <f ca="1">IMSUM(F10:K10)</f>
        <v>-3.33066907387547E-15-9.43689570931383E-16i</v>
      </c>
      <c r="R10">
        <f t="shared" ref="R10:R13" ca="1" si="11">IMREAL(Q10)</f>
        <v>-3.33066907387547E-15</v>
      </c>
      <c r="S10">
        <f t="shared" ref="S10:S13" ca="1" si="12">IMAGINARY(Q10)</f>
        <v>-9.4368957093138306E-16</v>
      </c>
      <c r="T10" t="str">
        <f t="shared" ref="T10:T13" ca="1" si="13">IMSUM(L10:P10)</f>
        <v>0.185159982127677-0.396759776636887i</v>
      </c>
      <c r="U10" t="b">
        <f>A$8</f>
        <v>0</v>
      </c>
      <c r="V10" t="str">
        <f ca="1">IMSUB($E10,IMDIV(Q10,T10))</f>
        <v>0.334923924449104+1.50990695590086i</v>
      </c>
    </row>
    <row r="11" spans="1:22">
      <c r="B11" t="s">
        <v>31</v>
      </c>
      <c r="C11">
        <f t="shared" ca="1" si="5"/>
        <v>-0.437461502262813</v>
      </c>
      <c r="D11">
        <f t="shared" ca="1" si="6"/>
        <v>0.30643011136721898</v>
      </c>
      <c r="E11" t="str">
        <f ca="1">IF(U11,"0-0i",IFERROR(V11,"0-0i"))</f>
        <v>-0.437461502262813+0.306430111367219i</v>
      </c>
      <c r="F11" t="str">
        <f t="shared" si="7"/>
        <v>-0.0447568231915634+0.248928669494138i</v>
      </c>
      <c r="G11" t="str">
        <f t="shared" ca="1" si="8"/>
        <v>0.130092424983471-0.267551617119107i</v>
      </c>
      <c r="H11" t="str">
        <f t="shared" ca="1" si="3"/>
        <v>-0.0853356017919078+0.0186229476249691i</v>
      </c>
      <c r="I11" t="str">
        <f t="shared" ca="1" si="3"/>
        <v>0</v>
      </c>
      <c r="J11" t="str">
        <f t="shared" ca="1" si="3"/>
        <v>0</v>
      </c>
      <c r="K11" t="str">
        <f t="shared" ca="1" si="3"/>
        <v>0</v>
      </c>
      <c r="L11" t="str">
        <f t="shared" si="9"/>
        <v>-0.486890790773352+0.270546361831977i</v>
      </c>
      <c r="M11" t="str">
        <f t="shared" ca="1" si="10"/>
        <v>0.301730808645673+0.126213414804912i</v>
      </c>
      <c r="N11" t="str">
        <f t="shared" ca="1" si="4"/>
        <v>0</v>
      </c>
      <c r="O11" t="str">
        <f t="shared" ca="1" si="4"/>
        <v>0</v>
      </c>
      <c r="P11" t="str">
        <f t="shared" ca="1" si="4"/>
        <v>0</v>
      </c>
      <c r="Q11" t="str">
        <f ca="1">IMSUM(F11:K11)</f>
        <v>-1.94289029309402E-16+7.97972798949331E-17i</v>
      </c>
      <c r="R11">
        <f t="shared" ca="1" si="11"/>
        <v>-1.94289029309402E-16</v>
      </c>
      <c r="S11">
        <f t="shared" ca="1" si="12"/>
        <v>7.9797279894933102E-17</v>
      </c>
      <c r="T11" t="str">
        <f t="shared" ca="1" si="13"/>
        <v>-0.185159982127679+0.396759776636889i</v>
      </c>
      <c r="U11" t="b">
        <f>A$8</f>
        <v>0</v>
      </c>
      <c r="V11" t="str">
        <f ca="1">IMSUB($E11,IMDIV(Q11,T11))</f>
        <v>-0.437461502262813+0.306430111367219i</v>
      </c>
    </row>
    <row r="12" spans="1:22">
      <c r="B12" t="s">
        <v>32</v>
      </c>
      <c r="C12">
        <f t="shared" ca="1" si="5"/>
        <v>-0.437461502262813</v>
      </c>
      <c r="D12">
        <f t="shared" ca="1" si="6"/>
        <v>0.30643011136721898</v>
      </c>
      <c r="E12" t="str">
        <f ca="1">IF(U12,"5-5i",IFERROR(V12,"5-5i"))</f>
        <v>-0.437461502262813+0.306430111367219i</v>
      </c>
      <c r="F12" t="str">
        <f t="shared" si="7"/>
        <v>-0.0447568231915634+0.248928669494138i</v>
      </c>
      <c r="G12" t="str">
        <f t="shared" ca="1" si="8"/>
        <v>0.130092424983471-0.267551617119107i</v>
      </c>
      <c r="H12" t="str">
        <f t="shared" ca="1" si="3"/>
        <v>-0.0853356017919078+0.0186229476249691i</v>
      </c>
      <c r="I12" t="str">
        <f t="shared" ca="1" si="3"/>
        <v>0</v>
      </c>
      <c r="J12" t="str">
        <f t="shared" ca="1" si="3"/>
        <v>0</v>
      </c>
      <c r="K12" t="str">
        <f t="shared" ca="1" si="3"/>
        <v>0</v>
      </c>
      <c r="L12" t="str">
        <f t="shared" si="9"/>
        <v>-0.486890790773352+0.270546361831977i</v>
      </c>
      <c r="M12" t="str">
        <f t="shared" ca="1" si="10"/>
        <v>0.301730808645673+0.126213414804912i</v>
      </c>
      <c r="N12" t="str">
        <f t="shared" ca="1" si="4"/>
        <v>0</v>
      </c>
      <c r="O12" t="str">
        <f t="shared" ca="1" si="4"/>
        <v>0</v>
      </c>
      <c r="P12" t="str">
        <f t="shared" ca="1" si="4"/>
        <v>0</v>
      </c>
      <c r="Q12" t="str">
        <f t="shared" ref="Q12:Q13" ca="1" si="14">IMSUM(F12:K12)</f>
        <v>-1.94289029309402E-16+7.97972798949331E-17i</v>
      </c>
      <c r="R12">
        <f t="shared" ca="1" si="11"/>
        <v>-1.94289029309402E-16</v>
      </c>
      <c r="S12">
        <f t="shared" ca="1" si="12"/>
        <v>7.9797279894933102E-17</v>
      </c>
      <c r="T12" t="str">
        <f t="shared" ca="1" si="13"/>
        <v>-0.185159982127679+0.396759776636889i</v>
      </c>
      <c r="U12" t="b">
        <f>A$8</f>
        <v>0</v>
      </c>
      <c r="V12" t="str">
        <f t="shared" ref="V12:V13" ca="1" si="15">IMSUB($E12,IMDIV(Q12,T12))</f>
        <v>-0.437461502262813+0.306430111367219i</v>
      </c>
    </row>
    <row r="13" spans="1:22">
      <c r="C13">
        <f t="shared" ca="1" si="5"/>
        <v>0.33492392444910402</v>
      </c>
      <c r="D13">
        <f t="shared" ca="1" si="6"/>
        <v>1.50990695590086</v>
      </c>
      <c r="E13" t="str">
        <f ca="1">IF(U13,"-5+5i",IFERROR(V13,"-5+5i"))</f>
        <v>0.334923924449108+1.50990695590086i</v>
      </c>
      <c r="F13" t="str">
        <f t="shared" si="7"/>
        <v>-0.0447568231915634+0.248928669494138i</v>
      </c>
      <c r="G13" t="str">
        <f t="shared" ca="1" si="8"/>
        <v>-0.571571208047714-0.64454734250256i</v>
      </c>
      <c r="H13" t="str">
        <f t="shared" ca="1" si="3"/>
        <v>0.616328031239278+0.395618673008423i</v>
      </c>
      <c r="I13" t="str">
        <f t="shared" ca="1" si="3"/>
        <v>0</v>
      </c>
      <c r="J13" t="str">
        <f t="shared" ca="1" si="3"/>
        <v>0</v>
      </c>
      <c r="K13" t="str">
        <f t="shared" ca="1" si="3"/>
        <v>0</v>
      </c>
      <c r="L13" t="str">
        <f t="shared" si="9"/>
        <v>-0.486890790773352+0.270546361831977i</v>
      </c>
      <c r="M13" t="str">
        <f t="shared" ca="1" si="10"/>
        <v>0.672050772901032-0.66730613846887i</v>
      </c>
      <c r="N13" t="str">
        <f t="shared" ca="1" si="4"/>
        <v>0</v>
      </c>
      <c r="O13" t="str">
        <f t="shared" ca="1" si="4"/>
        <v>0</v>
      </c>
      <c r="P13" t="str">
        <f t="shared" ca="1" si="4"/>
        <v>0</v>
      </c>
      <c r="Q13" t="str">
        <f t="shared" ca="1" si="14"/>
        <v>6.66133814775094E-16+1.0547118733939E-15i</v>
      </c>
      <c r="R13">
        <f t="shared" ca="1" si="11"/>
        <v>6.6613381477509402E-16</v>
      </c>
      <c r="S13">
        <f t="shared" ca="1" si="12"/>
        <v>1.0547118733939001E-15</v>
      </c>
      <c r="T13" t="str">
        <f t="shared" ca="1" si="13"/>
        <v>0.18515998212768-0.396759776636893i</v>
      </c>
      <c r="U13" t="b">
        <f>A$8</f>
        <v>0</v>
      </c>
      <c r="V13" t="str">
        <f t="shared" ca="1" si="15"/>
        <v>0.33492392444911+1.50990695590086i</v>
      </c>
    </row>
    <row r="15" spans="1:22">
      <c r="C15" s="1" t="s">
        <v>28</v>
      </c>
      <c r="D15" s="2"/>
    </row>
    <row r="16" spans="1:22">
      <c r="A16">
        <v>1</v>
      </c>
      <c r="B16">
        <v>1</v>
      </c>
      <c r="C16" s="5">
        <v>-3</v>
      </c>
      <c r="D16" s="6">
        <v>0</v>
      </c>
    </row>
    <row r="17" spans="1:14">
      <c r="A17">
        <v>7</v>
      </c>
      <c r="B17">
        <v>5</v>
      </c>
      <c r="C17" s="3">
        <v>3</v>
      </c>
      <c r="D17" s="4">
        <v>1.6</v>
      </c>
    </row>
    <row r="19" spans="1:14">
      <c r="C19" t="s">
        <v>0</v>
      </c>
      <c r="L19" t="s">
        <v>11</v>
      </c>
      <c r="M19" t="s">
        <v>11</v>
      </c>
    </row>
    <row r="20" spans="1:14">
      <c r="C20" t="s">
        <v>1</v>
      </c>
      <c r="D20" t="s">
        <v>14</v>
      </c>
      <c r="E20" t="s">
        <v>10</v>
      </c>
      <c r="F20" t="s">
        <v>3</v>
      </c>
      <c r="G20" t="s">
        <v>15</v>
      </c>
      <c r="H20" t="s">
        <v>17</v>
      </c>
      <c r="I20" t="s">
        <v>18</v>
      </c>
      <c r="J20" t="s">
        <v>19</v>
      </c>
      <c r="K20" t="s">
        <v>20</v>
      </c>
      <c r="L20" t="s">
        <v>10</v>
      </c>
      <c r="M20" t="s">
        <v>1</v>
      </c>
      <c r="N20" t="s">
        <v>2</v>
      </c>
    </row>
    <row r="21" spans="1:14">
      <c r="A21">
        <v>1</v>
      </c>
      <c r="B21">
        <v>1</v>
      </c>
      <c r="C21">
        <f>TREND($C$16:$C$17,$A$16:$A$17,$A21)</f>
        <v>-3.0000000000000013</v>
      </c>
      <c r="D21">
        <f>TREND($D$16:$D$17,$B$16:$B$17,$B21)</f>
        <v>5.5511151231257827E-17</v>
      </c>
      <c r="E21" t="str">
        <f>COMPLEX(C21,D21)</f>
        <v>-3+5.55111512312578E-17i</v>
      </c>
      <c r="F21" t="str">
        <f>D$4</f>
        <v>-0.0447568231915634+0.248928669494138i</v>
      </c>
      <c r="G21" t="str">
        <f>IMPRODUCT(E$4,IMPOWER($E21,E$5))</f>
        <v>1.46067237232006-0.811639085495931i</v>
      </c>
      <c r="H21" t="str">
        <f t="shared" ref="H21:K28" si="16">IMPRODUCT(F$4,IMPOWER($E21,F$5))</f>
        <v>-1.47206921842881-2.32945458261899i</v>
      </c>
      <c r="I21" t="str">
        <f t="shared" si="16"/>
        <v>0</v>
      </c>
      <c r="J21" t="str">
        <f t="shared" si="16"/>
        <v>0</v>
      </c>
      <c r="K21" t="str">
        <f t="shared" si="16"/>
        <v>0</v>
      </c>
      <c r="L21" t="str">
        <f>IMSUM(F21:K21)</f>
        <v>-0.0561536693003133-2.89216499862078i</v>
      </c>
      <c r="M21">
        <f>IMREAL(L21)</f>
        <v>-5.6153669300313298E-2</v>
      </c>
      <c r="N21">
        <f>IMAGINARY(L21)</f>
        <v>-2.89216499862078</v>
      </c>
    </row>
    <row r="22" spans="1:14">
      <c r="A22">
        <v>2</v>
      </c>
      <c r="B22">
        <v>1</v>
      </c>
      <c r="C22">
        <f t="shared" ref="C22:C28" si="17">TREND($C$16:$C$17,$A$16:$A$17,$A22)</f>
        <v>-2.0000000000000009</v>
      </c>
      <c r="D22">
        <f t="shared" ref="D22:D28" si="18">TREND($D$16:$D$17,$B$16:$B$17,$B22)</f>
        <v>5.5511151231257827E-17</v>
      </c>
      <c r="E22" t="str">
        <f t="shared" ref="E22:E28" si="19">COMPLEX(C22,D22)</f>
        <v>-2+5.55111512312578E-17i</v>
      </c>
      <c r="F22" t="str">
        <f t="shared" ref="F22:F28" si="20">D$4</f>
        <v>-0.0447568231915634+0.248928669494138i</v>
      </c>
      <c r="G22" t="str">
        <f t="shared" ref="G22:G28" si="21">IMPRODUCT(E$4,IMPOWER($E22,E$5))</f>
        <v>0.973781581546704-0.541092723663954i</v>
      </c>
      <c r="H22" t="str">
        <f t="shared" si="16"/>
        <v>-0.65425298596836-1.03531314783066i</v>
      </c>
      <c r="I22" t="str">
        <f t="shared" si="16"/>
        <v>0</v>
      </c>
      <c r="J22" t="str">
        <f t="shared" si="16"/>
        <v>0</v>
      </c>
      <c r="K22" t="str">
        <f t="shared" si="16"/>
        <v>0</v>
      </c>
      <c r="L22" t="str">
        <f t="shared" ref="L22:L28" si="22">IMSUM(F22:K22)</f>
        <v>0.274771772386781-1.32747720200048i</v>
      </c>
      <c r="M22">
        <f t="shared" ref="M22:M37" si="23">IMREAL(L22)</f>
        <v>0.27477177238678102</v>
      </c>
      <c r="N22">
        <f t="shared" ref="N22:N28" si="24">IMAGINARY(L22)</f>
        <v>-1.3274772020004799</v>
      </c>
    </row>
    <row r="23" spans="1:14">
      <c r="A23">
        <v>3</v>
      </c>
      <c r="B23">
        <v>1</v>
      </c>
      <c r="C23">
        <f t="shared" si="17"/>
        <v>-1.0000000000000004</v>
      </c>
      <c r="D23">
        <f t="shared" si="18"/>
        <v>5.5511151231257827E-17</v>
      </c>
      <c r="E23" t="str">
        <f t="shared" si="19"/>
        <v>-1+5.55111512312578E-17i</v>
      </c>
      <c r="F23" t="str">
        <f t="shared" si="20"/>
        <v>-0.0447568231915634+0.248928669494138i</v>
      </c>
      <c r="G23" t="str">
        <f t="shared" si="21"/>
        <v>0.486890790773352-0.270546361831977i</v>
      </c>
      <c r="H23" t="str">
        <f t="shared" si="16"/>
        <v>-0.16356324649209-0.258828286957666i</v>
      </c>
      <c r="I23" t="str">
        <f t="shared" si="16"/>
        <v>0</v>
      </c>
      <c r="J23" t="str">
        <f t="shared" si="16"/>
        <v>0</v>
      </c>
      <c r="K23" t="str">
        <f t="shared" si="16"/>
        <v>0</v>
      </c>
      <c r="L23" t="str">
        <f t="shared" si="22"/>
        <v>0.278570721089699-0.280445979295505i</v>
      </c>
      <c r="M23">
        <f t="shared" si="23"/>
        <v>0.27857072108969899</v>
      </c>
      <c r="N23">
        <f t="shared" si="24"/>
        <v>-0.28044597929550502</v>
      </c>
    </row>
    <row r="24" spans="1:14">
      <c r="A24">
        <v>3.5</v>
      </c>
      <c r="B24">
        <v>1</v>
      </c>
      <c r="C24">
        <f t="shared" si="17"/>
        <v>-0.5</v>
      </c>
      <c r="D24">
        <f t="shared" si="18"/>
        <v>5.5511151231257827E-17</v>
      </c>
      <c r="E24" t="str">
        <f t="shared" si="19"/>
        <v>-0.5+5.55111512312578E-17i</v>
      </c>
      <c r="F24" t="str">
        <f t="shared" si="20"/>
        <v>-0.0447568231915634+0.248928669494138i</v>
      </c>
      <c r="G24" t="str">
        <f t="shared" si="21"/>
        <v>0.243445395386676-0.135273180915989i</v>
      </c>
      <c r="H24" t="str">
        <f t="shared" si="16"/>
        <v>-0.0408908116230225-0.0647070717394165i</v>
      </c>
      <c r="I24" t="str">
        <f t="shared" si="16"/>
        <v>0</v>
      </c>
      <c r="J24" t="str">
        <f t="shared" si="16"/>
        <v>0</v>
      </c>
      <c r="K24" t="str">
        <f t="shared" si="16"/>
        <v>0</v>
      </c>
      <c r="L24" t="str">
        <f t="shared" si="22"/>
        <v>0.15779776057209+0.0489484168387325i</v>
      </c>
      <c r="M24">
        <f t="shared" si="23"/>
        <v>0.15779776057209</v>
      </c>
      <c r="N24">
        <f t="shared" si="24"/>
        <v>4.8948416838732502E-2</v>
      </c>
    </row>
    <row r="25" spans="1:14">
      <c r="A25">
        <v>4.5</v>
      </c>
      <c r="B25">
        <v>1</v>
      </c>
      <c r="C25">
        <f t="shared" si="17"/>
        <v>0.5</v>
      </c>
      <c r="D25">
        <f t="shared" si="18"/>
        <v>5.5511151231257827E-17</v>
      </c>
      <c r="E25" t="str">
        <f t="shared" si="19"/>
        <v>0.5+5.55111512312578E-17i</v>
      </c>
      <c r="F25" t="str">
        <f t="shared" si="20"/>
        <v>-0.0447568231915634+0.248928669494138i</v>
      </c>
      <c r="G25" t="str">
        <f t="shared" si="21"/>
        <v>-0.243445395386676+0.135273180915988i</v>
      </c>
      <c r="H25" t="str">
        <f t="shared" si="16"/>
        <v>-0.0408908116230225-0.0647070717394165i</v>
      </c>
      <c r="I25" t="str">
        <f t="shared" si="16"/>
        <v>0</v>
      </c>
      <c r="J25" t="str">
        <f t="shared" si="16"/>
        <v>0</v>
      </c>
      <c r="K25" t="str">
        <f t="shared" si="16"/>
        <v>0</v>
      </c>
      <c r="L25" t="str">
        <f t="shared" si="22"/>
        <v>-0.329093030201262+0.31949477867071i</v>
      </c>
      <c r="M25">
        <f t="shared" si="23"/>
        <v>-0.32909303020126202</v>
      </c>
      <c r="N25">
        <f t="shared" si="24"/>
        <v>0.31949477867071002</v>
      </c>
    </row>
    <row r="26" spans="1:14">
      <c r="A26">
        <v>5</v>
      </c>
      <c r="B26">
        <v>1</v>
      </c>
      <c r="C26">
        <f t="shared" si="17"/>
        <v>1</v>
      </c>
      <c r="D26">
        <f t="shared" si="18"/>
        <v>5.5511151231257827E-17</v>
      </c>
      <c r="E26" t="str">
        <f t="shared" si="19"/>
        <v>1+5.55111512312578E-17i</v>
      </c>
      <c r="F26" t="str">
        <f t="shared" si="20"/>
        <v>-0.0447568231915634+0.248928669494138i</v>
      </c>
      <c r="G26" t="str">
        <f t="shared" si="21"/>
        <v>-0.486890790773352+0.270546361831977i</v>
      </c>
      <c r="H26" t="str">
        <f t="shared" si="16"/>
        <v>-0.16356324649209-0.258828286957666i</v>
      </c>
      <c r="I26" t="str">
        <f t="shared" si="16"/>
        <v>0</v>
      </c>
      <c r="J26" t="str">
        <f t="shared" si="16"/>
        <v>0</v>
      </c>
      <c r="K26" t="str">
        <f t="shared" si="16"/>
        <v>0</v>
      </c>
      <c r="L26" t="str">
        <f t="shared" si="22"/>
        <v>-0.695210860457005+0.260646744368449i</v>
      </c>
      <c r="M26">
        <f t="shared" si="23"/>
        <v>-0.69521086045700498</v>
      </c>
      <c r="N26">
        <f t="shared" si="24"/>
        <v>0.26064674436844898</v>
      </c>
    </row>
    <row r="27" spans="1:14">
      <c r="A27">
        <v>6</v>
      </c>
      <c r="B27">
        <v>1</v>
      </c>
      <c r="C27">
        <f t="shared" si="17"/>
        <v>2.0000000000000009</v>
      </c>
      <c r="D27">
        <f t="shared" si="18"/>
        <v>5.5511151231257827E-17</v>
      </c>
      <c r="E27" t="str">
        <f t="shared" si="19"/>
        <v>2+5.55111512312578E-17i</v>
      </c>
      <c r="F27" t="str">
        <f t="shared" si="20"/>
        <v>-0.0447568231915634+0.248928669494138i</v>
      </c>
      <c r="G27" t="str">
        <f t="shared" si="21"/>
        <v>-0.973781581546704+0.541092723663954i</v>
      </c>
      <c r="H27" t="str">
        <f t="shared" si="16"/>
        <v>-0.65425298596836-1.03531314783066i</v>
      </c>
      <c r="I27" t="str">
        <f t="shared" si="16"/>
        <v>0</v>
      </c>
      <c r="J27" t="str">
        <f t="shared" si="16"/>
        <v>0</v>
      </c>
      <c r="K27" t="str">
        <f t="shared" si="16"/>
        <v>0</v>
      </c>
      <c r="L27" t="str">
        <f t="shared" si="22"/>
        <v>-1.67279139070663-0.245291754672568i</v>
      </c>
      <c r="M27">
        <f t="shared" si="23"/>
        <v>-1.6727913907066301</v>
      </c>
      <c r="N27">
        <f t="shared" si="24"/>
        <v>-0.245291754672568</v>
      </c>
    </row>
    <row r="28" spans="1:14">
      <c r="A28">
        <v>7</v>
      </c>
      <c r="B28">
        <v>1</v>
      </c>
      <c r="C28">
        <f t="shared" si="17"/>
        <v>3.0000000000000018</v>
      </c>
      <c r="D28">
        <f t="shared" si="18"/>
        <v>5.5511151231257827E-17</v>
      </c>
      <c r="E28" t="str">
        <f t="shared" si="19"/>
        <v>3+5.55111512312578E-17i</v>
      </c>
      <c r="F28" t="str">
        <f t="shared" si="20"/>
        <v>-0.0447568231915634+0.248928669494138i</v>
      </c>
      <c r="G28" t="str">
        <f t="shared" si="21"/>
        <v>-1.46067237232006+0.811639085495931i</v>
      </c>
      <c r="H28" t="str">
        <f t="shared" si="16"/>
        <v>-1.47206921842881-2.32945458261899i</v>
      </c>
      <c r="I28" t="str">
        <f t="shared" si="16"/>
        <v>0</v>
      </c>
      <c r="J28" t="str">
        <f t="shared" si="16"/>
        <v>0</v>
      </c>
      <c r="K28" t="str">
        <f t="shared" si="16"/>
        <v>0</v>
      </c>
      <c r="L28" t="str">
        <f t="shared" si="22"/>
        <v>-2.97749841394043-1.26888682762892i</v>
      </c>
      <c r="M28">
        <f t="shared" si="23"/>
        <v>-2.9774984139404301</v>
      </c>
      <c r="N28">
        <f t="shared" si="24"/>
        <v>-1.26888682762892</v>
      </c>
    </row>
    <row r="30" spans="1:14">
      <c r="A30">
        <v>1</v>
      </c>
      <c r="B30">
        <f t="shared" ref="B30:B37" si="25">B21+1</f>
        <v>2</v>
      </c>
      <c r="C30">
        <f t="shared" ref="C30:C37" si="26">TREND($C$16:$C$17,$A$16:$A$17,$A30)</f>
        <v>-3.0000000000000013</v>
      </c>
      <c r="D30">
        <f t="shared" ref="D30:D37" si="27">TREND($D$16:$D$17,$B$16:$B$17,$B30)</f>
        <v>0.4</v>
      </c>
      <c r="E30" t="str">
        <f>COMPLEX(C30,D30)</f>
        <v>-3+0.4i</v>
      </c>
      <c r="F30" t="str">
        <f>D$4</f>
        <v>-0.0447568231915634+0.248928669494138i</v>
      </c>
      <c r="G30" t="str">
        <f>IMPRODUCT(E$4,IMPOWER($E30,E$5))</f>
        <v>1.35245382758727-1.00639540180527i</v>
      </c>
      <c r="H30" t="str">
        <f t="shared" ref="H30:K37" si="28">IMPRODUCT(F$4,IMPOWER($E30,F$5))</f>
        <v>-2.06708698768847-1.89549026512475i</v>
      </c>
      <c r="I30" t="str">
        <f t="shared" si="28"/>
        <v>0</v>
      </c>
      <c r="J30" t="str">
        <f t="shared" si="28"/>
        <v>0</v>
      </c>
      <c r="K30" t="str">
        <f t="shared" si="28"/>
        <v>0</v>
      </c>
      <c r="L30" t="str">
        <f>IMSUM(F30:K30)</f>
        <v>-0.759389983292763-2.65295699743588i</v>
      </c>
      <c r="M30">
        <f>IMREAL(L30)</f>
        <v>-0.75938998329276297</v>
      </c>
      <c r="N30">
        <f>IMAGINARY(L30)</f>
        <v>-2.6529569974358802</v>
      </c>
    </row>
    <row r="31" spans="1:14">
      <c r="A31">
        <v>2</v>
      </c>
      <c r="B31">
        <f t="shared" si="25"/>
        <v>2</v>
      </c>
      <c r="C31">
        <f t="shared" si="26"/>
        <v>-2.0000000000000009</v>
      </c>
      <c r="D31">
        <f t="shared" si="27"/>
        <v>0.4</v>
      </c>
      <c r="E31" t="str">
        <f t="shared" ref="E31:E37" si="29">COMPLEX(C31,D31)</f>
        <v>-2+0.4i</v>
      </c>
      <c r="F31" t="str">
        <f t="shared" ref="F31:F37" si="30">D$4</f>
        <v>-0.0447568231915634+0.248928669494138i</v>
      </c>
      <c r="G31" t="str">
        <f t="shared" ref="G31:G37" si="31">IMPRODUCT(E$4,IMPOWER($E31,E$5))</f>
        <v>0.865563036813913-0.735849039973295i</v>
      </c>
      <c r="H31" t="str">
        <f t="shared" si="28"/>
        <v>-1.04220812566189-0.732199427530093i</v>
      </c>
      <c r="I31" t="str">
        <f t="shared" si="28"/>
        <v>0</v>
      </c>
      <c r="J31" t="str">
        <f t="shared" si="28"/>
        <v>0</v>
      </c>
      <c r="K31" t="str">
        <f t="shared" si="28"/>
        <v>0</v>
      </c>
      <c r="L31" t="str">
        <f t="shared" ref="L31:L37" si="32">IMSUM(F31:K31)</f>
        <v>-0.22140191203954-1.21911979800925i</v>
      </c>
      <c r="M31">
        <f t="shared" si="23"/>
        <v>-0.22140191203953999</v>
      </c>
      <c r="N31">
        <f t="shared" ref="N31:N37" si="33">IMAGINARY(L31)</f>
        <v>-1.2191197980092501</v>
      </c>
    </row>
    <row r="32" spans="1:14">
      <c r="A32">
        <v>3</v>
      </c>
      <c r="B32">
        <f t="shared" si="25"/>
        <v>2</v>
      </c>
      <c r="C32">
        <f t="shared" si="26"/>
        <v>-1.0000000000000004</v>
      </c>
      <c r="D32">
        <f t="shared" si="27"/>
        <v>0.4</v>
      </c>
      <c r="E32" t="str">
        <f t="shared" si="29"/>
        <v>-1+0.4i</v>
      </c>
      <c r="F32" t="str">
        <f t="shared" si="30"/>
        <v>-0.0447568231915634+0.248928669494138i</v>
      </c>
      <c r="G32" t="str">
        <f t="shared" si="31"/>
        <v>0.378672246040561-0.465302678141318i</v>
      </c>
      <c r="H32" t="str">
        <f t="shared" si="28"/>
        <v>-0.344455756619488-0.0865651638507674i</v>
      </c>
      <c r="I32" t="str">
        <f t="shared" si="28"/>
        <v>0</v>
      </c>
      <c r="J32" t="str">
        <f t="shared" si="28"/>
        <v>0</v>
      </c>
      <c r="K32" t="str">
        <f t="shared" si="28"/>
        <v>0</v>
      </c>
      <c r="L32" t="str">
        <f t="shared" si="32"/>
        <v>-0.0105403337704904-0.302939172497947i</v>
      </c>
      <c r="M32">
        <f t="shared" si="23"/>
        <v>-1.05403337704904E-2</v>
      </c>
      <c r="N32">
        <f t="shared" si="33"/>
        <v>-0.302939172497947</v>
      </c>
    </row>
    <row r="33" spans="1:14">
      <c r="A33">
        <v>3.5</v>
      </c>
      <c r="B33">
        <f t="shared" si="25"/>
        <v>2</v>
      </c>
      <c r="C33">
        <f t="shared" si="26"/>
        <v>-0.5</v>
      </c>
      <c r="D33">
        <f t="shared" si="27"/>
        <v>0.4</v>
      </c>
      <c r="E33" t="str">
        <f t="shared" si="29"/>
        <v>-0.5+0.4i</v>
      </c>
      <c r="F33" t="str">
        <f t="shared" si="30"/>
        <v>-0.0447568231915634+0.248928669494138i</v>
      </c>
      <c r="G33" t="str">
        <f t="shared" si="31"/>
        <v>0.135226850653885-0.330029497225329i</v>
      </c>
      <c r="H33" t="str">
        <f t="shared" si="28"/>
        <v>-0.118252006967354+0.0421307527706461i</v>
      </c>
      <c r="I33" t="str">
        <f t="shared" si="28"/>
        <v>0</v>
      </c>
      <c r="J33" t="str">
        <f t="shared" si="28"/>
        <v>0</v>
      </c>
      <c r="K33" t="str">
        <f t="shared" si="28"/>
        <v>0</v>
      </c>
      <c r="L33" t="str">
        <f t="shared" si="32"/>
        <v>-0.0277819795050324-0.0389700749605449i</v>
      </c>
      <c r="M33">
        <f t="shared" si="23"/>
        <v>-2.77819795050324E-2</v>
      </c>
      <c r="N33">
        <f t="shared" si="33"/>
        <v>-3.8970074960544901E-2</v>
      </c>
    </row>
    <row r="34" spans="1:14">
      <c r="A34">
        <v>4.5</v>
      </c>
      <c r="B34">
        <f t="shared" si="25"/>
        <v>2</v>
      </c>
      <c r="C34">
        <f t="shared" si="26"/>
        <v>0.5</v>
      </c>
      <c r="D34">
        <f t="shared" si="27"/>
        <v>0.4</v>
      </c>
      <c r="E34" t="str">
        <f t="shared" si="29"/>
        <v>0.5+0.4i</v>
      </c>
      <c r="F34" t="str">
        <f t="shared" si="30"/>
        <v>-0.0447568231915634+0.248928669494138i</v>
      </c>
      <c r="G34" t="str">
        <f t="shared" si="31"/>
        <v>-0.351663940119467-0.0594831353933523i</v>
      </c>
      <c r="H34" t="str">
        <f t="shared" si="28"/>
        <v>0.0888106225987783-0.0887198444230259i</v>
      </c>
      <c r="I34" t="str">
        <f t="shared" si="28"/>
        <v>0</v>
      </c>
      <c r="J34" t="str">
        <f t="shared" si="28"/>
        <v>0</v>
      </c>
      <c r="K34" t="str">
        <f t="shared" si="28"/>
        <v>0</v>
      </c>
      <c r="L34" t="str">
        <f t="shared" si="32"/>
        <v>-0.307610140712252+0.10072568967776i</v>
      </c>
      <c r="M34">
        <f t="shared" si="23"/>
        <v>-0.30761014071225201</v>
      </c>
      <c r="N34">
        <f t="shared" si="33"/>
        <v>0.10072568967775999</v>
      </c>
    </row>
    <row r="35" spans="1:14">
      <c r="A35">
        <v>5</v>
      </c>
      <c r="B35">
        <f t="shared" si="25"/>
        <v>2</v>
      </c>
      <c r="C35">
        <f t="shared" si="26"/>
        <v>1</v>
      </c>
      <c r="D35">
        <f t="shared" si="27"/>
        <v>0.4</v>
      </c>
      <c r="E35" t="str">
        <f t="shared" si="29"/>
        <v>1+0.4i</v>
      </c>
      <c r="F35" t="str">
        <f t="shared" si="30"/>
        <v>-0.0447568231915634+0.248928669494138i</v>
      </c>
      <c r="G35" t="str">
        <f t="shared" si="31"/>
        <v>-0.595109335506143+0.0757900455226362i</v>
      </c>
      <c r="H35" t="str">
        <f t="shared" si="28"/>
        <v>0.0696695025127772-0.348266358238111i</v>
      </c>
      <c r="I35" t="str">
        <f t="shared" si="28"/>
        <v>0</v>
      </c>
      <c r="J35" t="str">
        <f t="shared" si="28"/>
        <v>0</v>
      </c>
      <c r="K35" t="str">
        <f t="shared" si="28"/>
        <v>0</v>
      </c>
      <c r="L35" t="str">
        <f t="shared" si="32"/>
        <v>-0.570196656184929-0.0235476432213368i</v>
      </c>
      <c r="M35">
        <f t="shared" si="23"/>
        <v>-0.57019665618492898</v>
      </c>
      <c r="N35">
        <f t="shared" si="33"/>
        <v>-2.35476432213368E-2</v>
      </c>
    </row>
    <row r="36" spans="1:14">
      <c r="A36">
        <v>6</v>
      </c>
      <c r="B36">
        <f t="shared" si="25"/>
        <v>2</v>
      </c>
      <c r="C36">
        <f t="shared" si="26"/>
        <v>2.0000000000000009</v>
      </c>
      <c r="D36">
        <f t="shared" si="27"/>
        <v>0.4</v>
      </c>
      <c r="E36" t="str">
        <f t="shared" si="29"/>
        <v>2+0.4i</v>
      </c>
      <c r="F36" t="str">
        <f t="shared" si="30"/>
        <v>-0.0447568231915634+0.248928669494138i</v>
      </c>
      <c r="G36" t="str">
        <f t="shared" si="31"/>
        <v>-1.08200012627949+0.346336407354613i</v>
      </c>
      <c r="H36" t="str">
        <f t="shared" si="28"/>
        <v>-0.21395760739736-1.25560181630478i</v>
      </c>
      <c r="I36" t="str">
        <f t="shared" si="28"/>
        <v>0</v>
      </c>
      <c r="J36" t="str">
        <f t="shared" si="28"/>
        <v>0</v>
      </c>
      <c r="K36" t="str">
        <f t="shared" si="28"/>
        <v>0</v>
      </c>
      <c r="L36" t="str">
        <f t="shared" si="32"/>
        <v>-1.34071455686841-0.660336739456029i</v>
      </c>
      <c r="M36">
        <f t="shared" si="23"/>
        <v>-1.34071455686841</v>
      </c>
      <c r="N36">
        <f t="shared" si="33"/>
        <v>-0.660336739456029</v>
      </c>
    </row>
    <row r="37" spans="1:14">
      <c r="A37">
        <v>7</v>
      </c>
      <c r="B37">
        <f t="shared" si="25"/>
        <v>2</v>
      </c>
      <c r="C37">
        <f t="shared" si="26"/>
        <v>3.0000000000000018</v>
      </c>
      <c r="D37">
        <f t="shared" si="27"/>
        <v>0.4</v>
      </c>
      <c r="E37" t="str">
        <f t="shared" si="29"/>
        <v>3+0.4i</v>
      </c>
      <c r="F37" t="str">
        <f t="shared" si="30"/>
        <v>-0.0447568231915634+0.248928669494138i</v>
      </c>
      <c r="G37" t="str">
        <f t="shared" si="31"/>
        <v>-1.56889091705285+0.61688276918659i</v>
      </c>
      <c r="H37" t="str">
        <f t="shared" si="28"/>
        <v>-0.824711210291677-2.68059384828678i</v>
      </c>
      <c r="I37" t="str">
        <f t="shared" si="28"/>
        <v>0</v>
      </c>
      <c r="J37" t="str">
        <f t="shared" si="28"/>
        <v>0</v>
      </c>
      <c r="K37" t="str">
        <f t="shared" si="28"/>
        <v>0</v>
      </c>
      <c r="L37" t="str">
        <f t="shared" si="32"/>
        <v>-2.43835895053609-1.81478240960605i</v>
      </c>
      <c r="M37">
        <f t="shared" si="23"/>
        <v>-2.4383589505360899</v>
      </c>
      <c r="N37">
        <f t="shared" si="33"/>
        <v>-1.8147824096060501</v>
      </c>
    </row>
    <row r="39" spans="1:14">
      <c r="A39">
        <v>1</v>
      </c>
      <c r="B39">
        <f t="shared" ref="B39:B46" si="34">B30+1</f>
        <v>3</v>
      </c>
      <c r="C39">
        <f t="shared" ref="C39:C46" si="35">TREND($C$16:$C$17,$A$16:$A$17,$A39)</f>
        <v>-3.0000000000000013</v>
      </c>
      <c r="D39">
        <f t="shared" ref="D39:D46" si="36">TREND($D$16:$D$17,$B$16:$B$17,$B39)</f>
        <v>0.8</v>
      </c>
      <c r="E39" t="str">
        <f>COMPLEX(C39,D39)</f>
        <v>-3+0.8i</v>
      </c>
      <c r="F39" t="str">
        <f>D$4</f>
        <v>-0.0447568231915634+0.248928669494138i</v>
      </c>
      <c r="G39" t="str">
        <f>IMPRODUCT(E$4,IMPOWER($E39,E$5))</f>
        <v>1.24423528285447-1.20115171811461i</v>
      </c>
      <c r="H39" t="str">
        <f t="shared" ref="H39:K46" si="37">IMPRODUCT(F$4,IMPOWER($E39,F$5))</f>
        <v>-2.60976451807067-1.37870089580406i</v>
      </c>
      <c r="I39" t="str">
        <f t="shared" si="37"/>
        <v>0</v>
      </c>
      <c r="J39" t="str">
        <f t="shared" si="37"/>
        <v>0</v>
      </c>
      <c r="K39" t="str">
        <f t="shared" si="37"/>
        <v>0</v>
      </c>
      <c r="L39" t="str">
        <f>IMSUM(F39:K39)</f>
        <v>-1.41028605840776-2.33092394442453i</v>
      </c>
      <c r="M39">
        <f>IMREAL(L39)</f>
        <v>-1.4102860584077599</v>
      </c>
      <c r="N39">
        <f>IMAGINARY(L39)</f>
        <v>-2.33092394442453</v>
      </c>
    </row>
    <row r="40" spans="1:14">
      <c r="A40">
        <v>2</v>
      </c>
      <c r="B40">
        <f t="shared" si="34"/>
        <v>3</v>
      </c>
      <c r="C40">
        <f t="shared" si="35"/>
        <v>-2.0000000000000009</v>
      </c>
      <c r="D40">
        <f t="shared" si="36"/>
        <v>0.8</v>
      </c>
      <c r="E40" t="str">
        <f t="shared" ref="E40:E46" si="38">COMPLEX(C40,D40)</f>
        <v>-2+0.8i</v>
      </c>
      <c r="F40" t="str">
        <f t="shared" ref="F40:F46" si="39">D$4</f>
        <v>-0.0447568231915634+0.248928669494138i</v>
      </c>
      <c r="G40" t="str">
        <f t="shared" ref="G40:G46" si="40">IMPRODUCT(E$4,IMPOWER($E40,E$5))</f>
        <v>0.757344492081122-0.930605356282636i</v>
      </c>
      <c r="H40" t="str">
        <f t="shared" si="37"/>
        <v>-1.37782302647795-0.34626065540307i</v>
      </c>
      <c r="I40" t="str">
        <f t="shared" si="37"/>
        <v>0</v>
      </c>
      <c r="J40" t="str">
        <f t="shared" si="37"/>
        <v>0</v>
      </c>
      <c r="K40" t="str">
        <f t="shared" si="37"/>
        <v>0</v>
      </c>
      <c r="L40" t="str">
        <f t="shared" ref="L40:L46" si="41">IMSUM(F40:K40)</f>
        <v>-0.665235357588391-1.02793734219157i</v>
      </c>
      <c r="M40">
        <f t="shared" ref="M40:M46" si="42">IMREAL(L40)</f>
        <v>-0.66523535758839103</v>
      </c>
      <c r="N40">
        <f t="shared" ref="N40:N46" si="43">IMAGINARY(L40)</f>
        <v>-1.0279373421915701</v>
      </c>
    </row>
    <row r="41" spans="1:14">
      <c r="A41">
        <v>3</v>
      </c>
      <c r="B41">
        <f t="shared" si="34"/>
        <v>3</v>
      </c>
      <c r="C41">
        <f t="shared" si="35"/>
        <v>-1.0000000000000004</v>
      </c>
      <c r="D41">
        <f t="shared" si="36"/>
        <v>0.8</v>
      </c>
      <c r="E41" t="str">
        <f t="shared" si="38"/>
        <v>-1+0.8i</v>
      </c>
      <c r="F41" t="str">
        <f t="shared" si="39"/>
        <v>-0.0447568231915634+0.248928669494138i</v>
      </c>
      <c r="G41" t="str">
        <f t="shared" si="40"/>
        <v>0.27045370130777-0.660058994450659i</v>
      </c>
      <c r="H41" t="str">
        <f t="shared" si="37"/>
        <v>-0.473008027869418+0.168523011082584i</v>
      </c>
      <c r="I41" t="str">
        <f t="shared" si="37"/>
        <v>0</v>
      </c>
      <c r="J41" t="str">
        <f t="shared" si="37"/>
        <v>0</v>
      </c>
      <c r="K41" t="str">
        <f t="shared" si="37"/>
        <v>0</v>
      </c>
      <c r="L41" t="str">
        <f t="shared" si="41"/>
        <v>-0.247311149753211-0.242607313873937i</v>
      </c>
      <c r="M41">
        <f t="shared" si="42"/>
        <v>-0.247311149753211</v>
      </c>
      <c r="N41">
        <f t="shared" si="43"/>
        <v>-0.242607313873937</v>
      </c>
    </row>
    <row r="42" spans="1:14">
      <c r="A42">
        <v>3.5</v>
      </c>
      <c r="B42">
        <f t="shared" si="34"/>
        <v>3</v>
      </c>
      <c r="C42">
        <f t="shared" si="35"/>
        <v>-0.5</v>
      </c>
      <c r="D42">
        <f t="shared" si="36"/>
        <v>0.8</v>
      </c>
      <c r="E42" t="str">
        <f t="shared" si="38"/>
        <v>-0.5+0.8i</v>
      </c>
      <c r="F42" t="str">
        <f t="shared" si="39"/>
        <v>-0.0447568231915634+0.248928669494138i</v>
      </c>
      <c r="G42" t="str">
        <f t="shared" si="40"/>
        <v>0.0270083059210944-0.52478581353467i</v>
      </c>
      <c r="H42" t="str">
        <f t="shared" si="37"/>
        <v>-0.143272963434218+0.231793629107162i</v>
      </c>
      <c r="I42" t="str">
        <f t="shared" si="37"/>
        <v>0</v>
      </c>
      <c r="J42" t="str">
        <f t="shared" si="37"/>
        <v>0</v>
      </c>
      <c r="K42" t="str">
        <f t="shared" si="37"/>
        <v>0</v>
      </c>
      <c r="L42" t="str">
        <f t="shared" si="41"/>
        <v>-0.161021480704687-0.04406351493337i</v>
      </c>
      <c r="M42">
        <f t="shared" si="42"/>
        <v>-0.161021480704687</v>
      </c>
      <c r="N42">
        <f t="shared" si="43"/>
        <v>-4.4063514933369997E-2</v>
      </c>
    </row>
    <row r="43" spans="1:14">
      <c r="A43">
        <v>4.5</v>
      </c>
      <c r="B43">
        <f t="shared" si="34"/>
        <v>3</v>
      </c>
      <c r="C43">
        <f t="shared" si="35"/>
        <v>0.5</v>
      </c>
      <c r="D43">
        <f t="shared" si="36"/>
        <v>0.8</v>
      </c>
      <c r="E43" t="str">
        <f t="shared" si="38"/>
        <v>0.5+0.8i</v>
      </c>
      <c r="F43" t="str">
        <f t="shared" si="39"/>
        <v>-0.0447568231915634+0.248928669494138i</v>
      </c>
      <c r="G43" t="str">
        <f t="shared" si="40"/>
        <v>-0.459882484852258-0.254239451702693i</v>
      </c>
      <c r="H43" t="str">
        <f t="shared" si="37"/>
        <v>0.270852295698048-0.0299075652801823i</v>
      </c>
      <c r="I43" t="str">
        <f t="shared" si="37"/>
        <v>0</v>
      </c>
      <c r="J43" t="str">
        <f t="shared" si="37"/>
        <v>0</v>
      </c>
      <c r="K43" t="str">
        <f t="shared" si="37"/>
        <v>0</v>
      </c>
      <c r="L43" t="str">
        <f t="shared" si="41"/>
        <v>-0.233787012345773-0.0352183474887373i</v>
      </c>
      <c r="M43">
        <f t="shared" si="42"/>
        <v>-0.23378701234577301</v>
      </c>
      <c r="N43">
        <f t="shared" si="43"/>
        <v>-3.5218347488737298E-2</v>
      </c>
    </row>
    <row r="44" spans="1:14">
      <c r="A44">
        <v>5</v>
      </c>
      <c r="B44">
        <f t="shared" si="34"/>
        <v>3</v>
      </c>
      <c r="C44">
        <f t="shared" si="35"/>
        <v>1</v>
      </c>
      <c r="D44">
        <f t="shared" si="36"/>
        <v>0.8</v>
      </c>
      <c r="E44" t="str">
        <f t="shared" si="38"/>
        <v>1+0.8i</v>
      </c>
      <c r="F44" t="str">
        <f t="shared" si="39"/>
        <v>-0.0447568231915634+0.248928669494138i</v>
      </c>
      <c r="G44" t="str">
        <f t="shared" si="40"/>
        <v>-0.703327880238934-0.118966270786705i</v>
      </c>
      <c r="H44" t="str">
        <f t="shared" si="37"/>
        <v>0.355242490395113-0.354879377692104i</v>
      </c>
      <c r="I44" t="str">
        <f t="shared" si="37"/>
        <v>0</v>
      </c>
      <c r="J44" t="str">
        <f t="shared" si="37"/>
        <v>0</v>
      </c>
      <c r="K44" t="str">
        <f t="shared" si="37"/>
        <v>0</v>
      </c>
      <c r="L44" t="str">
        <f t="shared" si="41"/>
        <v>-0.392842213035384-0.224916978984671i</v>
      </c>
      <c r="M44">
        <f t="shared" si="42"/>
        <v>-0.39284221303538402</v>
      </c>
      <c r="N44">
        <f t="shared" si="43"/>
        <v>-0.224916978984671</v>
      </c>
    </row>
    <row r="45" spans="1:14">
      <c r="A45">
        <v>6</v>
      </c>
      <c r="B45">
        <f t="shared" si="34"/>
        <v>3</v>
      </c>
      <c r="C45">
        <f t="shared" si="35"/>
        <v>2.0000000000000009</v>
      </c>
      <c r="D45">
        <f t="shared" si="36"/>
        <v>0.8</v>
      </c>
      <c r="E45" t="str">
        <f t="shared" si="38"/>
        <v>2+0.8i</v>
      </c>
      <c r="F45" t="str">
        <f t="shared" si="39"/>
        <v>-0.0447568231915634+0.248928669494138i</v>
      </c>
      <c r="G45" t="str">
        <f t="shared" si="40"/>
        <v>-1.19021867101229+0.151580091045272i</v>
      </c>
      <c r="H45" t="str">
        <f t="shared" si="37"/>
        <v>0.278678010051109-1.39306543295245i</v>
      </c>
      <c r="I45" t="str">
        <f t="shared" si="37"/>
        <v>0</v>
      </c>
      <c r="J45" t="str">
        <f t="shared" si="37"/>
        <v>0</v>
      </c>
      <c r="K45" t="str">
        <f t="shared" si="37"/>
        <v>0</v>
      </c>
      <c r="L45" t="str">
        <f t="shared" si="41"/>
        <v>-0.956297484152744-0.99255667241304i</v>
      </c>
      <c r="M45">
        <f t="shared" si="42"/>
        <v>-0.95629748415274396</v>
      </c>
      <c r="N45">
        <f t="shared" si="43"/>
        <v>-0.99255667241304002</v>
      </c>
    </row>
    <row r="46" spans="1:14">
      <c r="A46">
        <v>7</v>
      </c>
      <c r="B46">
        <f t="shared" si="34"/>
        <v>3</v>
      </c>
      <c r="C46">
        <f t="shared" si="35"/>
        <v>3.0000000000000018</v>
      </c>
      <c r="D46">
        <f t="shared" si="36"/>
        <v>0.8</v>
      </c>
      <c r="E46" t="str">
        <f t="shared" si="38"/>
        <v>3+0.8i</v>
      </c>
      <c r="F46" t="str">
        <f t="shared" si="39"/>
        <v>-0.0447568231915634+0.248928669494138i</v>
      </c>
      <c r="G46" t="str">
        <f t="shared" si="40"/>
        <v>-1.67710946178564+0.422126452877249i</v>
      </c>
      <c r="H46" t="str">
        <f t="shared" si="37"/>
        <v>-0.125012963277075-2.94890806212812i</v>
      </c>
      <c r="I46" t="str">
        <f t="shared" si="37"/>
        <v>0</v>
      </c>
      <c r="J46" t="str">
        <f t="shared" si="37"/>
        <v>0</v>
      </c>
      <c r="K46" t="str">
        <f t="shared" si="37"/>
        <v>0</v>
      </c>
      <c r="L46" t="str">
        <f t="shared" si="41"/>
        <v>-1.84687924825428-2.27785293975673i</v>
      </c>
      <c r="M46">
        <f t="shared" si="42"/>
        <v>-1.84687924825428</v>
      </c>
      <c r="N46">
        <f t="shared" si="43"/>
        <v>-2.27785293975673</v>
      </c>
    </row>
    <row r="48" spans="1:14">
      <c r="A48">
        <v>1</v>
      </c>
      <c r="B48">
        <f t="shared" ref="B48:B55" si="44">B39+1</f>
        <v>4</v>
      </c>
      <c r="C48">
        <f t="shared" ref="C48:C55" si="45">TREND($C$16:$C$17,$A$16:$A$17,$A48)</f>
        <v>-3.0000000000000013</v>
      </c>
      <c r="D48">
        <f t="shared" ref="D48:D55" si="46">TREND($D$16:$D$17,$B$16:$B$17,$B48)</f>
        <v>1.2</v>
      </c>
      <c r="E48" t="str">
        <f>COMPLEX(C48,D48)</f>
        <v>-3+1.2i</v>
      </c>
      <c r="F48" t="str">
        <f>D$4</f>
        <v>-0.0447568231915634+0.248928669494138i</v>
      </c>
      <c r="G48" t="str">
        <f>IMPRODUCT(E$4,IMPOWER($E48,E$5))</f>
        <v>1.13601673812168-1.39590803442395i</v>
      </c>
      <c r="H48" t="str">
        <f t="shared" ref="H48:K55" si="47">IMPRODUCT(F$4,IMPOWER($E48,F$5))</f>
        <v>-3.1001018095754-0.779086474656907i</v>
      </c>
      <c r="I48" t="str">
        <f t="shared" si="47"/>
        <v>0</v>
      </c>
      <c r="J48" t="str">
        <f t="shared" si="47"/>
        <v>0</v>
      </c>
      <c r="K48" t="str">
        <f t="shared" si="47"/>
        <v>0</v>
      </c>
      <c r="L48" t="str">
        <f>IMSUM(F48:K48)</f>
        <v>-2.00884189464528-1.92606583958672i</v>
      </c>
      <c r="M48">
        <f>IMREAL(L48)</f>
        <v>-2.00884189464528</v>
      </c>
      <c r="N48">
        <f>IMAGINARY(L48)</f>
        <v>-1.9260658395867201</v>
      </c>
    </row>
    <row r="49" spans="1:14">
      <c r="A49">
        <v>2</v>
      </c>
      <c r="B49">
        <f t="shared" si="44"/>
        <v>4</v>
      </c>
      <c r="C49">
        <f t="shared" si="45"/>
        <v>-2.0000000000000009</v>
      </c>
      <c r="D49">
        <f t="shared" si="46"/>
        <v>1.2</v>
      </c>
      <c r="E49" t="str">
        <f t="shared" ref="E49:E55" si="48">COMPLEX(C49,D49)</f>
        <v>-2+1.2i</v>
      </c>
      <c r="F49" t="str">
        <f t="shared" ref="F49:F55" si="49">D$4</f>
        <v>-0.0447568231915634+0.248928669494138i</v>
      </c>
      <c r="G49" t="str">
        <f t="shared" ref="G49:G55" si="50">IMPRODUCT(E$4,IMPOWER($E49,E$5))</f>
        <v>0.649125947348332-1.12536167259198i</v>
      </c>
      <c r="H49" t="str">
        <f t="shared" si="47"/>
        <v>-1.66109768841655+0.122503168550407i</v>
      </c>
      <c r="I49" t="str">
        <f t="shared" si="47"/>
        <v>0</v>
      </c>
      <c r="J49" t="str">
        <f t="shared" si="47"/>
        <v>0</v>
      </c>
      <c r="K49" t="str">
        <f t="shared" si="47"/>
        <v>0</v>
      </c>
      <c r="L49" t="str">
        <f t="shared" ref="L49:L55" si="51">IMSUM(F49:K49)</f>
        <v>-1.05672856425978-0.753929834547435i</v>
      </c>
      <c r="M49">
        <f t="shared" ref="M49:M55" si="52">IMREAL(L49)</f>
        <v>-1.0567285642597799</v>
      </c>
      <c r="N49">
        <f t="shared" ref="N49:N55" si="53">IMAGINARY(L49)</f>
        <v>-0.75392983454743501</v>
      </c>
    </row>
    <row r="50" spans="1:14">
      <c r="A50">
        <v>3</v>
      </c>
      <c r="B50">
        <f t="shared" si="44"/>
        <v>4</v>
      </c>
      <c r="C50">
        <f t="shared" si="45"/>
        <v>-1.0000000000000004</v>
      </c>
      <c r="D50">
        <f t="shared" si="46"/>
        <v>1.2</v>
      </c>
      <c r="E50" t="str">
        <f t="shared" si="48"/>
        <v>-1+1.2i</v>
      </c>
      <c r="F50" t="str">
        <f t="shared" si="49"/>
        <v>-0.0447568231915634+0.248928669494138i</v>
      </c>
      <c r="G50" t="str">
        <f t="shared" si="50"/>
        <v>0.16223515657498-0.854815310759999i</v>
      </c>
      <c r="H50" t="str">
        <f t="shared" si="47"/>
        <v>-0.549220060241879+0.50643623784239i</v>
      </c>
      <c r="I50" t="str">
        <f t="shared" si="47"/>
        <v>0</v>
      </c>
      <c r="J50" t="str">
        <f t="shared" si="47"/>
        <v>0</v>
      </c>
      <c r="K50" t="str">
        <f t="shared" si="47"/>
        <v>0</v>
      </c>
      <c r="L50" t="str">
        <f t="shared" si="51"/>
        <v>-0.431741726858462-0.099450403423471i</v>
      </c>
      <c r="M50">
        <f t="shared" si="52"/>
        <v>-0.43174172685846202</v>
      </c>
      <c r="N50">
        <f t="shared" si="53"/>
        <v>-9.9450403423471001E-2</v>
      </c>
    </row>
    <row r="51" spans="1:14">
      <c r="A51">
        <v>3.5</v>
      </c>
      <c r="B51">
        <f t="shared" si="44"/>
        <v>4</v>
      </c>
      <c r="C51">
        <f t="shared" si="45"/>
        <v>-0.5</v>
      </c>
      <c r="D51">
        <f t="shared" si="46"/>
        <v>1.2</v>
      </c>
      <c r="E51" t="str">
        <f t="shared" si="48"/>
        <v>-0.5+1.2i</v>
      </c>
      <c r="F51" t="str">
        <f t="shared" si="49"/>
        <v>-0.0447568231915634+0.248928669494138i</v>
      </c>
      <c r="G51" t="str">
        <f t="shared" si="50"/>
        <v>-0.0812102388116964-0.719542129844011i</v>
      </c>
      <c r="H51" t="str">
        <f t="shared" si="47"/>
        <v>-0.115953681023612+0.504281557270131i</v>
      </c>
      <c r="I51" t="str">
        <f t="shared" si="47"/>
        <v>0</v>
      </c>
      <c r="J51" t="str">
        <f t="shared" si="47"/>
        <v>0</v>
      </c>
      <c r="K51" t="str">
        <f t="shared" si="47"/>
        <v>0</v>
      </c>
      <c r="L51" t="str">
        <f t="shared" si="51"/>
        <v>-0.241920743026872+0.033668096920258i</v>
      </c>
      <c r="M51">
        <f t="shared" si="52"/>
        <v>-0.241920743026872</v>
      </c>
      <c r="N51">
        <f t="shared" si="53"/>
        <v>3.3668096920258003E-2</v>
      </c>
    </row>
    <row r="52" spans="1:14">
      <c r="A52">
        <v>4.5</v>
      </c>
      <c r="B52">
        <f t="shared" si="44"/>
        <v>4</v>
      </c>
      <c r="C52">
        <f t="shared" si="45"/>
        <v>0.5</v>
      </c>
      <c r="D52">
        <f t="shared" si="46"/>
        <v>1.2</v>
      </c>
      <c r="E52" t="str">
        <f t="shared" si="48"/>
        <v>0.5+1.2i</v>
      </c>
      <c r="F52" t="str">
        <f t="shared" si="49"/>
        <v>-0.0447568231915634+0.248928669494138i</v>
      </c>
      <c r="G52" t="str">
        <f t="shared" si="50"/>
        <v>-0.568101029585048-0.448995768012034i</v>
      </c>
      <c r="H52" t="str">
        <f t="shared" si="47"/>
        <v>0.505234207674786+0.111729765689115i</v>
      </c>
      <c r="I52" t="str">
        <f t="shared" si="47"/>
        <v>0</v>
      </c>
      <c r="J52" t="str">
        <f t="shared" si="47"/>
        <v>0</v>
      </c>
      <c r="K52" t="str">
        <f t="shared" si="47"/>
        <v>0</v>
      </c>
      <c r="L52" t="str">
        <f t="shared" si="51"/>
        <v>-0.107623645101825-0.088337332828781i</v>
      </c>
      <c r="M52">
        <f t="shared" si="52"/>
        <v>-0.107623645101825</v>
      </c>
      <c r="N52">
        <f t="shared" si="53"/>
        <v>-8.8337332828781007E-2</v>
      </c>
    </row>
    <row r="53" spans="1:14">
      <c r="A53">
        <v>5</v>
      </c>
      <c r="B53">
        <f t="shared" si="44"/>
        <v>4</v>
      </c>
      <c r="C53">
        <f t="shared" si="45"/>
        <v>1</v>
      </c>
      <c r="D53">
        <f t="shared" si="46"/>
        <v>1.2</v>
      </c>
      <c r="E53" t="str">
        <f t="shared" si="48"/>
        <v>1+1.2i</v>
      </c>
      <c r="F53" t="str">
        <f t="shared" si="49"/>
        <v>-0.0447568231915634+0.248928669494138i</v>
      </c>
      <c r="G53" t="str">
        <f t="shared" si="50"/>
        <v>-0.811546424971724-0.313722587096045i</v>
      </c>
      <c r="H53" t="str">
        <f t="shared" si="47"/>
        <v>0.693155717154918-0.278667345319643i</v>
      </c>
      <c r="I53" t="str">
        <f t="shared" si="47"/>
        <v>0</v>
      </c>
      <c r="J53" t="str">
        <f t="shared" si="47"/>
        <v>0</v>
      </c>
      <c r="K53" t="str">
        <f t="shared" si="47"/>
        <v>0</v>
      </c>
      <c r="L53" t="str">
        <f t="shared" si="51"/>
        <v>-0.163147531008369-0.34346126292155i</v>
      </c>
      <c r="M53">
        <f t="shared" si="52"/>
        <v>-0.16314753100836901</v>
      </c>
      <c r="N53">
        <f t="shared" si="53"/>
        <v>-0.34346126292154999</v>
      </c>
    </row>
    <row r="54" spans="1:14">
      <c r="A54">
        <v>6</v>
      </c>
      <c r="B54">
        <f t="shared" si="44"/>
        <v>4</v>
      </c>
      <c r="C54">
        <f t="shared" si="45"/>
        <v>2.0000000000000009</v>
      </c>
      <c r="D54">
        <f t="shared" si="46"/>
        <v>1.2</v>
      </c>
      <c r="E54" t="str">
        <f t="shared" si="48"/>
        <v>2+1.2i</v>
      </c>
      <c r="F54" t="str">
        <f t="shared" si="49"/>
        <v>-0.0447568231915634+0.248928669494138i</v>
      </c>
      <c r="G54" t="str">
        <f t="shared" si="50"/>
        <v>-1.29843721574508-0.0431762252640684i</v>
      </c>
      <c r="H54" t="str">
        <f t="shared" si="47"/>
        <v>0.823653866377047-1.44770399777366i</v>
      </c>
      <c r="I54" t="str">
        <f t="shared" si="47"/>
        <v>0</v>
      </c>
      <c r="J54" t="str">
        <f t="shared" si="47"/>
        <v>0</v>
      </c>
      <c r="K54" t="str">
        <f t="shared" si="47"/>
        <v>0</v>
      </c>
      <c r="L54" t="str">
        <f t="shared" si="51"/>
        <v>-0.519540172559597-1.24195155354359i</v>
      </c>
      <c r="M54">
        <f t="shared" si="52"/>
        <v>-0.51954017255959695</v>
      </c>
      <c r="N54">
        <f t="shared" si="53"/>
        <v>-1.2419515535435901</v>
      </c>
    </row>
    <row r="55" spans="1:14">
      <c r="A55">
        <v>7</v>
      </c>
      <c r="B55">
        <f t="shared" si="44"/>
        <v>4</v>
      </c>
      <c r="C55">
        <f t="shared" si="45"/>
        <v>3.0000000000000018</v>
      </c>
      <c r="D55">
        <f t="shared" si="46"/>
        <v>1.2</v>
      </c>
      <c r="E55" t="str">
        <f t="shared" si="48"/>
        <v>3+1.2i</v>
      </c>
      <c r="F55" t="str">
        <f t="shared" si="49"/>
        <v>-0.0447568231915634+0.248928669494138i</v>
      </c>
      <c r="G55" t="str">
        <f t="shared" si="50"/>
        <v>-1.78532800651843+0.227370136567909i</v>
      </c>
      <c r="H55" t="str">
        <f t="shared" si="47"/>
        <v>0.627025522614995-3.134397224143i</v>
      </c>
      <c r="I55" t="str">
        <f t="shared" si="47"/>
        <v>0</v>
      </c>
      <c r="J55" t="str">
        <f t="shared" si="47"/>
        <v>0</v>
      </c>
      <c r="K55" t="str">
        <f t="shared" si="47"/>
        <v>0</v>
      </c>
      <c r="L55" t="str">
        <f t="shared" si="51"/>
        <v>-1.203059307095-2.65809841808095i</v>
      </c>
      <c r="M55">
        <f t="shared" si="52"/>
        <v>-1.203059307095</v>
      </c>
      <c r="N55">
        <f t="shared" si="53"/>
        <v>-2.6580984180809502</v>
      </c>
    </row>
    <row r="57" spans="1:14">
      <c r="A57">
        <v>1</v>
      </c>
      <c r="B57">
        <f t="shared" ref="B57:B64" si="54">B48+1</f>
        <v>5</v>
      </c>
      <c r="C57">
        <f t="shared" ref="C57:C64" si="55">TREND($C$16:$C$17,$A$16:$A$17,$A57)</f>
        <v>-3.0000000000000013</v>
      </c>
      <c r="D57">
        <f t="shared" ref="D57:D64" si="56">TREND($D$16:$D$17,$B$16:$B$17,$B57)</f>
        <v>1.5999999999999999</v>
      </c>
      <c r="E57" t="str">
        <f>COMPLEX(C57,D57)</f>
        <v>-3+1.6i</v>
      </c>
      <c r="F57" t="str">
        <f>D$4</f>
        <v>-0.0447568231915634+0.248928669494138i</v>
      </c>
      <c r="G57" t="str">
        <f>IMPRODUCT(E$4,IMPOWER($E57,E$5))</f>
        <v>1.02779819338889-1.59066435073329i</v>
      </c>
      <c r="H57" t="str">
        <f t="shared" ref="H57:K64" si="57">IMPRODUCT(F$4,IMPOWER($E57,F$5))</f>
        <v>-3.53809886220265-0.0966470016833025i</v>
      </c>
      <c r="I57" t="str">
        <f t="shared" si="57"/>
        <v>0</v>
      </c>
      <c r="J57" t="str">
        <f t="shared" si="57"/>
        <v>0</v>
      </c>
      <c r="K57" t="str">
        <f t="shared" si="57"/>
        <v>0</v>
      </c>
      <c r="L57" t="str">
        <f>IMSUM(F57:K57)</f>
        <v>-2.55505749200532-1.43838268292245i</v>
      </c>
      <c r="M57">
        <f>IMREAL(L57)</f>
        <v>-2.5550574920053202</v>
      </c>
      <c r="N57">
        <f>IMAGINARY(L57)</f>
        <v>-1.43838268292245</v>
      </c>
    </row>
    <row r="58" spans="1:14">
      <c r="A58">
        <v>2</v>
      </c>
      <c r="B58">
        <f t="shared" si="54"/>
        <v>5</v>
      </c>
      <c r="C58">
        <f t="shared" si="55"/>
        <v>-2.0000000000000009</v>
      </c>
      <c r="D58">
        <f t="shared" si="56"/>
        <v>1.5999999999999999</v>
      </c>
      <c r="E58" t="str">
        <f t="shared" ref="E58:E64" si="58">COMPLEX(C58,D58)</f>
        <v>-2+1.6i</v>
      </c>
      <c r="F58" t="str">
        <f t="shared" ref="F58:F64" si="59">D$4</f>
        <v>-0.0447568231915634+0.248928669494138i</v>
      </c>
      <c r="G58" t="str">
        <f t="shared" ref="G58:G64" si="60">IMPRODUCT(E$4,IMPOWER($E58,E$5))</f>
        <v>0.540907402615541-1.32011798890132i</v>
      </c>
      <c r="H58" t="str">
        <f t="shared" si="57"/>
        <v>-1.89203211147767+0.674092044330337i</v>
      </c>
      <c r="I58" t="str">
        <f t="shared" si="57"/>
        <v>0</v>
      </c>
      <c r="J58" t="str">
        <f t="shared" si="57"/>
        <v>0</v>
      </c>
      <c r="K58" t="str">
        <f t="shared" si="57"/>
        <v>0</v>
      </c>
      <c r="L58" t="str">
        <f t="shared" ref="L58:L64" si="61">IMSUM(F58:K58)</f>
        <v>-1.39588153205369-0.397097275076845i</v>
      </c>
      <c r="M58">
        <f t="shared" ref="M58:M64" si="62">IMREAL(L58)</f>
        <v>-1.3958815320536899</v>
      </c>
      <c r="N58">
        <f t="shared" ref="N58:N64" si="63">IMAGINARY(L58)</f>
        <v>-0.397097275076845</v>
      </c>
    </row>
    <row r="59" spans="1:14">
      <c r="A59">
        <v>3</v>
      </c>
      <c r="B59">
        <f t="shared" si="54"/>
        <v>5</v>
      </c>
      <c r="C59">
        <f t="shared" si="55"/>
        <v>-1.0000000000000004</v>
      </c>
      <c r="D59">
        <f t="shared" si="56"/>
        <v>1.5999999999999999</v>
      </c>
      <c r="E59" t="str">
        <f t="shared" si="58"/>
        <v>-1+1.6i</v>
      </c>
      <c r="F59" t="str">
        <f t="shared" si="59"/>
        <v>-0.0447568231915634+0.248928669494138i</v>
      </c>
      <c r="G59" t="str">
        <f t="shared" si="60"/>
        <v>0.0540166118421888-1.04957162706934i</v>
      </c>
      <c r="H59" t="str">
        <f t="shared" si="57"/>
        <v>-0.573091853736871+0.927174516428647i</v>
      </c>
      <c r="I59" t="str">
        <f t="shared" si="57"/>
        <v>0</v>
      </c>
      <c r="J59" t="str">
        <f t="shared" si="57"/>
        <v>0</v>
      </c>
      <c r="K59" t="str">
        <f t="shared" si="57"/>
        <v>0</v>
      </c>
      <c r="L59" t="str">
        <f t="shared" si="61"/>
        <v>-0.563832065086246+0.126531558853445i</v>
      </c>
      <c r="M59">
        <f t="shared" si="62"/>
        <v>-0.56383206508624595</v>
      </c>
      <c r="N59">
        <f t="shared" si="63"/>
        <v>0.126531558853445</v>
      </c>
    </row>
    <row r="60" spans="1:14">
      <c r="A60">
        <v>3.5</v>
      </c>
      <c r="B60">
        <f t="shared" si="54"/>
        <v>5</v>
      </c>
      <c r="C60">
        <f t="shared" si="55"/>
        <v>-0.5</v>
      </c>
      <c r="D60">
        <f t="shared" si="56"/>
        <v>1.5999999999999999</v>
      </c>
      <c r="E60" t="str">
        <f t="shared" si="58"/>
        <v>-0.5+1.6i</v>
      </c>
      <c r="F60" t="str">
        <f t="shared" si="59"/>
        <v>-0.0447568231915634+0.248928669494138i</v>
      </c>
      <c r="G60" t="str">
        <f t="shared" si="60"/>
        <v>-0.189428783544487-0.914298446153352i</v>
      </c>
      <c r="H60" t="str">
        <f t="shared" si="57"/>
        <v>-0.0362941597355377+0.859594537259553i</v>
      </c>
      <c r="I60" t="str">
        <f t="shared" si="57"/>
        <v>0</v>
      </c>
      <c r="J60" t="str">
        <f t="shared" si="57"/>
        <v>0</v>
      </c>
      <c r="K60" t="str">
        <f t="shared" si="57"/>
        <v>0</v>
      </c>
      <c r="L60" t="str">
        <f t="shared" si="61"/>
        <v>-0.270479766471588+0.194224760600339i</v>
      </c>
      <c r="M60">
        <f t="shared" si="62"/>
        <v>-0.270479766471588</v>
      </c>
      <c r="N60">
        <f t="shared" si="63"/>
        <v>0.194224760600339</v>
      </c>
    </row>
    <row r="61" spans="1:14">
      <c r="A61">
        <v>4.5</v>
      </c>
      <c r="B61">
        <f t="shared" si="54"/>
        <v>5</v>
      </c>
      <c r="C61">
        <f t="shared" si="55"/>
        <v>0.5</v>
      </c>
      <c r="D61">
        <f t="shared" si="56"/>
        <v>1.5999999999999999</v>
      </c>
      <c r="E61" t="str">
        <f t="shared" si="58"/>
        <v>0.5+1.6i</v>
      </c>
      <c r="F61" t="str">
        <f t="shared" si="59"/>
        <v>-0.0447568231915634+0.248928669494138i</v>
      </c>
      <c r="G61" t="str">
        <f t="shared" si="60"/>
        <v>-0.676319574317839-0.643752084321375i</v>
      </c>
      <c r="H61" t="str">
        <f t="shared" si="57"/>
        <v>0.791956358528994+0.336192148484865i</v>
      </c>
      <c r="I61" t="str">
        <f t="shared" si="57"/>
        <v>0</v>
      </c>
      <c r="J61" t="str">
        <f t="shared" si="57"/>
        <v>0</v>
      </c>
      <c r="K61" t="str">
        <f t="shared" si="57"/>
        <v>0</v>
      </c>
      <c r="L61" t="str">
        <f t="shared" si="61"/>
        <v>0.0708799610195917-0.058631266342372i</v>
      </c>
      <c r="M61">
        <f t="shared" si="62"/>
        <v>7.0879961019591695E-2</v>
      </c>
      <c r="N61">
        <f t="shared" si="63"/>
        <v>-5.8631266342372E-2</v>
      </c>
    </row>
    <row r="62" spans="1:14">
      <c r="A62">
        <v>5</v>
      </c>
      <c r="B62">
        <f t="shared" si="54"/>
        <v>5</v>
      </c>
      <c r="C62">
        <f t="shared" si="55"/>
        <v>1</v>
      </c>
      <c r="D62">
        <f t="shared" si="56"/>
        <v>1.5999999999999999</v>
      </c>
      <c r="E62" t="str">
        <f t="shared" si="58"/>
        <v>1+1.6i</v>
      </c>
      <c r="F62" t="str">
        <f t="shared" si="59"/>
        <v>-0.0447568231915634+0.248928669494138i</v>
      </c>
      <c r="G62" t="str">
        <f t="shared" si="60"/>
        <v>-0.919764969704515-0.508478903405386i</v>
      </c>
      <c r="H62" t="str">
        <f t="shared" si="57"/>
        <v>1.08340918279219-0.119630261120729i</v>
      </c>
      <c r="I62" t="str">
        <f t="shared" si="57"/>
        <v>0</v>
      </c>
      <c r="J62" t="str">
        <f t="shared" si="57"/>
        <v>0</v>
      </c>
      <c r="K62" t="str">
        <f t="shared" si="57"/>
        <v>0</v>
      </c>
      <c r="L62" t="str">
        <f t="shared" si="61"/>
        <v>0.118887389896111-0.379180495031977i</v>
      </c>
      <c r="M62">
        <f t="shared" si="62"/>
        <v>0.118887389896111</v>
      </c>
      <c r="N62">
        <f t="shared" si="63"/>
        <v>-0.37918049503197698</v>
      </c>
    </row>
    <row r="63" spans="1:14">
      <c r="A63">
        <v>6</v>
      </c>
      <c r="B63">
        <f t="shared" si="54"/>
        <v>5</v>
      </c>
      <c r="C63">
        <f t="shared" si="55"/>
        <v>2.0000000000000009</v>
      </c>
      <c r="D63">
        <f t="shared" si="56"/>
        <v>1.5999999999999999</v>
      </c>
      <c r="E63" t="str">
        <f t="shared" si="58"/>
        <v>2+1.6i</v>
      </c>
      <c r="F63" t="str">
        <f t="shared" si="59"/>
        <v>-0.0447568231915634+0.248928669494138i</v>
      </c>
      <c r="G63" t="str">
        <f t="shared" si="60"/>
        <v>-1.40665576047787-0.237932541573409i</v>
      </c>
      <c r="H63" t="str">
        <f t="shared" si="57"/>
        <v>1.42096996158045-1.41951751076842i</v>
      </c>
      <c r="I63" t="str">
        <f t="shared" si="57"/>
        <v>0</v>
      </c>
      <c r="J63" t="str">
        <f t="shared" si="57"/>
        <v>0</v>
      </c>
      <c r="K63" t="str">
        <f t="shared" si="57"/>
        <v>0</v>
      </c>
      <c r="L63" t="str">
        <f t="shared" si="61"/>
        <v>-0.0304426220889833-1.40852138284769i</v>
      </c>
      <c r="M63">
        <f t="shared" si="62"/>
        <v>-3.0442622088983299E-2</v>
      </c>
      <c r="N63">
        <f t="shared" si="63"/>
        <v>-1.4085213828476899</v>
      </c>
    </row>
    <row r="64" spans="1:14">
      <c r="A64">
        <v>7</v>
      </c>
      <c r="B64">
        <f t="shared" si="54"/>
        <v>5</v>
      </c>
      <c r="C64">
        <f t="shared" si="55"/>
        <v>3.0000000000000018</v>
      </c>
      <c r="D64">
        <f t="shared" si="56"/>
        <v>1.5999999999999999</v>
      </c>
      <c r="E64" t="str">
        <f t="shared" si="58"/>
        <v>3+1.6i</v>
      </c>
      <c r="F64" t="str">
        <f t="shared" si="59"/>
        <v>-0.0447568231915634+0.248928669494138i</v>
      </c>
      <c r="G64" t="str">
        <f t="shared" si="60"/>
        <v>-1.89354655125122+0.0326138202585677i</v>
      </c>
      <c r="H64" t="str">
        <f t="shared" si="57"/>
        <v>1.43140424738453-3.23706133433143i</v>
      </c>
      <c r="I64" t="str">
        <f t="shared" si="57"/>
        <v>0</v>
      </c>
      <c r="J64" t="str">
        <f t="shared" si="57"/>
        <v>0</v>
      </c>
      <c r="K64" t="str">
        <f t="shared" si="57"/>
        <v>0</v>
      </c>
      <c r="L64" t="str">
        <f t="shared" si="61"/>
        <v>-0.506899127058253-2.95551884457872i</v>
      </c>
      <c r="M64">
        <f t="shared" si="62"/>
        <v>-0.50689912705825302</v>
      </c>
      <c r="N64">
        <f t="shared" si="63"/>
        <v>-2.9555188445787199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graphing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</dc:creator>
  <cp:lastModifiedBy>Dad</cp:lastModifiedBy>
  <dcterms:created xsi:type="dcterms:W3CDTF">2016-02-14T16:22:26Z</dcterms:created>
  <dcterms:modified xsi:type="dcterms:W3CDTF">2016-02-18T05:09:34Z</dcterms:modified>
</cp:coreProperties>
</file>